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2120" windowHeight="9120"/>
  </bookViews>
  <sheets>
    <sheet name="固定型季節変動" sheetId="3" r:id="rId1"/>
    <sheet name="可変型季節変動" sheetId="1" r:id="rId2"/>
  </sheets>
  <calcPr calcId="125725"/>
</workbook>
</file>

<file path=xl/calcChain.xml><?xml version="1.0" encoding="utf-8"?>
<calcChain xmlns="http://schemas.openxmlformats.org/spreadsheetml/2006/main">
  <c r="F118" i="1"/>
  <c r="F114"/>
  <c r="F110"/>
  <c r="F106"/>
  <c r="F102"/>
  <c r="F98"/>
  <c r="F94"/>
  <c r="F90"/>
  <c r="F86"/>
  <c r="F82"/>
  <c r="F78"/>
  <c r="F74"/>
  <c r="F70"/>
  <c r="F66"/>
  <c r="F62"/>
  <c r="F58"/>
  <c r="F54"/>
  <c r="F50"/>
  <c r="F46"/>
  <c r="F42"/>
  <c r="F38"/>
  <c r="F34"/>
  <c r="F30"/>
  <c r="F26"/>
  <c r="F22"/>
  <c r="F18"/>
  <c r="F14"/>
  <c r="F10"/>
  <c r="F6"/>
  <c r="F2"/>
  <c r="F115"/>
  <c r="F111"/>
  <c r="F107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1"/>
  <c r="F7"/>
  <c r="F3"/>
  <c r="F116"/>
  <c r="F112"/>
  <c r="F108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F12"/>
  <c r="F8"/>
  <c r="F4"/>
  <c r="F117"/>
  <c r="F113"/>
  <c r="F109"/>
  <c r="F105"/>
  <c r="F101"/>
  <c r="F97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3"/>
  <c r="F9"/>
  <c r="F5"/>
  <c r="AD138"/>
  <c r="AC138"/>
  <c r="AD137"/>
  <c r="AC137"/>
  <c r="AD136"/>
  <c r="AC136"/>
  <c r="AE135"/>
  <c r="AD135"/>
  <c r="AB131"/>
  <c r="AB132"/>
  <c r="AB129"/>
  <c r="AB128"/>
  <c r="AB126"/>
  <c r="AB125"/>
  <c r="AD122"/>
  <c r="AB122"/>
  <c r="AB123"/>
  <c r="X132"/>
  <c r="Y132"/>
  <c r="Z132"/>
  <c r="AA132"/>
  <c r="Y131"/>
  <c r="Z131"/>
  <c r="AA131"/>
  <c r="AC131"/>
  <c r="X129"/>
  <c r="Y129"/>
  <c r="Z129"/>
  <c r="AA129"/>
  <c r="Y128"/>
  <c r="Z128"/>
  <c r="AA128"/>
  <c r="AC128"/>
  <c r="X126"/>
  <c r="Y126"/>
  <c r="Z126"/>
  <c r="AA126"/>
  <c r="Y125"/>
  <c r="Z125"/>
  <c r="AA125"/>
  <c r="AC125"/>
  <c r="Y123"/>
  <c r="Z123"/>
  <c r="AA123"/>
  <c r="AC123"/>
  <c r="Z122"/>
  <c r="AA122"/>
  <c r="AC122"/>
  <c r="C116"/>
  <c r="C115"/>
  <c r="D116"/>
  <c r="E116"/>
  <c r="C114"/>
  <c r="D115"/>
  <c r="E115"/>
  <c r="C113"/>
  <c r="D114"/>
  <c r="E114"/>
  <c r="C112"/>
  <c r="D113"/>
  <c r="E113"/>
  <c r="C111"/>
  <c r="D112"/>
  <c r="E112"/>
  <c r="C110"/>
  <c r="D111"/>
  <c r="E111"/>
  <c r="C109"/>
  <c r="D110"/>
  <c r="E110"/>
  <c r="C108"/>
  <c r="D109"/>
  <c r="E109"/>
  <c r="C107"/>
  <c r="D108"/>
  <c r="E108"/>
  <c r="C106"/>
  <c r="D107"/>
  <c r="E107"/>
  <c r="C105"/>
  <c r="D106"/>
  <c r="E106"/>
  <c r="C104"/>
  <c r="D105"/>
  <c r="E105"/>
  <c r="C103"/>
  <c r="D104"/>
  <c r="E104"/>
  <c r="C102"/>
  <c r="D103"/>
  <c r="E103"/>
  <c r="C101"/>
  <c r="D102"/>
  <c r="E102"/>
  <c r="C100"/>
  <c r="D101"/>
  <c r="E101"/>
  <c r="C99"/>
  <c r="D100"/>
  <c r="E100"/>
  <c r="C98"/>
  <c r="D99"/>
  <c r="E99"/>
  <c r="C97"/>
  <c r="D98"/>
  <c r="E98"/>
  <c r="C96"/>
  <c r="D97"/>
  <c r="E97"/>
  <c r="C95"/>
  <c r="D96"/>
  <c r="E96"/>
  <c r="C94"/>
  <c r="D95"/>
  <c r="E95"/>
  <c r="C93"/>
  <c r="D94"/>
  <c r="E94"/>
  <c r="C92"/>
  <c r="D93"/>
  <c r="E93"/>
  <c r="C91"/>
  <c r="D92"/>
  <c r="E92"/>
  <c r="C90"/>
  <c r="D91"/>
  <c r="E91"/>
  <c r="C89"/>
  <c r="D90"/>
  <c r="E90"/>
  <c r="C88"/>
  <c r="D89"/>
  <c r="E89"/>
  <c r="C87"/>
  <c r="D88"/>
  <c r="E88"/>
  <c r="C86"/>
  <c r="D87"/>
  <c r="E87"/>
  <c r="C85"/>
  <c r="D86"/>
  <c r="E86"/>
  <c r="C84"/>
  <c r="D85"/>
  <c r="E85"/>
  <c r="C83"/>
  <c r="D84"/>
  <c r="E84"/>
  <c r="C82"/>
  <c r="D83"/>
  <c r="E83"/>
  <c r="C81"/>
  <c r="D82"/>
  <c r="E82"/>
  <c r="C80"/>
  <c r="D81"/>
  <c r="E81"/>
  <c r="C79"/>
  <c r="D80"/>
  <c r="E80"/>
  <c r="C78"/>
  <c r="D79"/>
  <c r="E79"/>
  <c r="C77"/>
  <c r="D78"/>
  <c r="E78"/>
  <c r="C76"/>
  <c r="D77"/>
  <c r="E77"/>
  <c r="C75"/>
  <c r="D76"/>
  <c r="E76"/>
  <c r="C74"/>
  <c r="D75"/>
  <c r="E75"/>
  <c r="C73"/>
  <c r="D74"/>
  <c r="E74"/>
  <c r="C72"/>
  <c r="D73"/>
  <c r="E73"/>
  <c r="C71"/>
  <c r="D72"/>
  <c r="E72"/>
  <c r="C70"/>
  <c r="D71"/>
  <c r="E71"/>
  <c r="C69"/>
  <c r="D70"/>
  <c r="E70"/>
  <c r="C68"/>
  <c r="D69"/>
  <c r="E69"/>
  <c r="C67"/>
  <c r="D68"/>
  <c r="E68"/>
  <c r="C66"/>
  <c r="D67"/>
  <c r="E67"/>
  <c r="C65"/>
  <c r="D66"/>
  <c r="E66"/>
  <c r="C64"/>
  <c r="D65"/>
  <c r="E65"/>
  <c r="C63"/>
  <c r="D64"/>
  <c r="E64"/>
  <c r="C62"/>
  <c r="D63"/>
  <c r="E63"/>
  <c r="C61"/>
  <c r="D62"/>
  <c r="E62"/>
  <c r="C60"/>
  <c r="D61"/>
  <c r="E61"/>
  <c r="C59"/>
  <c r="D60"/>
  <c r="E60"/>
  <c r="C58"/>
  <c r="D59"/>
  <c r="E59"/>
  <c r="C57"/>
  <c r="D58"/>
  <c r="E58"/>
  <c r="C56"/>
  <c r="D57"/>
  <c r="E57"/>
  <c r="C55"/>
  <c r="D56"/>
  <c r="E56"/>
  <c r="C54"/>
  <c r="D55"/>
  <c r="E55"/>
  <c r="C53"/>
  <c r="D54"/>
  <c r="E54"/>
  <c r="C52"/>
  <c r="D53"/>
  <c r="E53"/>
  <c r="C51"/>
  <c r="D52"/>
  <c r="E52"/>
  <c r="C50"/>
  <c r="D51"/>
  <c r="E51"/>
  <c r="C49"/>
  <c r="D50"/>
  <c r="E50"/>
  <c r="C48"/>
  <c r="D49"/>
  <c r="E49"/>
  <c r="C47"/>
  <c r="D48"/>
  <c r="E48"/>
  <c r="C46"/>
  <c r="D47"/>
  <c r="E47"/>
  <c r="C45"/>
  <c r="D46"/>
  <c r="E46"/>
  <c r="C44"/>
  <c r="D45"/>
  <c r="E45"/>
  <c r="C43"/>
  <c r="D44"/>
  <c r="E44"/>
  <c r="C42"/>
  <c r="D43"/>
  <c r="E43"/>
  <c r="C41"/>
  <c r="D42"/>
  <c r="E42"/>
  <c r="C40"/>
  <c r="D41"/>
  <c r="E41"/>
  <c r="C39"/>
  <c r="D40"/>
  <c r="E40"/>
  <c r="C38"/>
  <c r="D39"/>
  <c r="E39"/>
  <c r="C37"/>
  <c r="D38"/>
  <c r="E38"/>
  <c r="C36"/>
  <c r="D37"/>
  <c r="E37"/>
  <c r="C35"/>
  <c r="D36"/>
  <c r="E36"/>
  <c r="C34"/>
  <c r="D35"/>
  <c r="E35"/>
  <c r="C33"/>
  <c r="D34"/>
  <c r="E34"/>
  <c r="C32"/>
  <c r="D33"/>
  <c r="E33"/>
  <c r="C31"/>
  <c r="D32"/>
  <c r="E32"/>
  <c r="C30"/>
  <c r="D31"/>
  <c r="E31"/>
  <c r="C29"/>
  <c r="D30"/>
  <c r="E30"/>
  <c r="C28"/>
  <c r="D29"/>
  <c r="E29"/>
  <c r="C27"/>
  <c r="D28"/>
  <c r="E28"/>
  <c r="C26"/>
  <c r="D27"/>
  <c r="E27"/>
  <c r="C25"/>
  <c r="D26"/>
  <c r="E26"/>
  <c r="C24"/>
  <c r="D25"/>
  <c r="E25"/>
  <c r="C23"/>
  <c r="D24"/>
  <c r="E24"/>
  <c r="C22"/>
  <c r="D23"/>
  <c r="E23"/>
  <c r="C21"/>
  <c r="D22"/>
  <c r="E22"/>
  <c r="C20"/>
  <c r="D21"/>
  <c r="E21"/>
  <c r="C19"/>
  <c r="D20"/>
  <c r="E20"/>
  <c r="C18"/>
  <c r="D19"/>
  <c r="E19"/>
  <c r="C17"/>
  <c r="D18"/>
  <c r="E18"/>
  <c r="C16"/>
  <c r="D17"/>
  <c r="E17"/>
  <c r="C15"/>
  <c r="D16"/>
  <c r="E16"/>
  <c r="C14"/>
  <c r="D15"/>
  <c r="E15"/>
  <c r="C13"/>
  <c r="D14"/>
  <c r="E14"/>
  <c r="C12"/>
  <c r="D13"/>
  <c r="E13"/>
  <c r="C11"/>
  <c r="D12"/>
  <c r="E12"/>
  <c r="C10"/>
  <c r="D11"/>
  <c r="E11"/>
  <c r="C9"/>
  <c r="D10"/>
  <c r="E10"/>
  <c r="C8"/>
  <c r="D9"/>
  <c r="E9"/>
  <c r="C7"/>
  <c r="D8"/>
  <c r="E8"/>
  <c r="C6"/>
  <c r="D7"/>
  <c r="E7"/>
  <c r="C5"/>
  <c r="D6"/>
  <c r="E6"/>
  <c r="C4"/>
  <c r="D5"/>
  <c r="E5"/>
  <c r="C3"/>
  <c r="D4"/>
  <c r="E4"/>
  <c r="C59" i="3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D110"/>
  <c r="C110"/>
  <c r="D111"/>
  <c r="C111"/>
  <c r="D112"/>
  <c r="C112"/>
  <c r="D113"/>
  <c r="C113"/>
  <c r="D114"/>
  <c r="C114"/>
  <c r="D115"/>
  <c r="C115"/>
  <c r="D116"/>
  <c r="C116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C138" i="1"/>
  <c r="C137"/>
  <c r="C136"/>
  <c r="C135"/>
  <c r="B138"/>
  <c r="B137"/>
  <c r="B136"/>
  <c r="B135"/>
  <c r="V131"/>
  <c r="W131"/>
  <c r="X131"/>
  <c r="U131"/>
  <c r="V132"/>
  <c r="W122"/>
  <c r="X122"/>
  <c r="Y122"/>
  <c r="C125"/>
  <c r="D125"/>
  <c r="E125"/>
  <c r="C122"/>
  <c r="D122"/>
  <c r="E122"/>
  <c r="C131"/>
  <c r="D131"/>
  <c r="E131"/>
  <c r="C128"/>
  <c r="D128"/>
  <c r="E128"/>
  <c r="T131"/>
  <c r="U132"/>
  <c r="S131"/>
  <c r="R131"/>
  <c r="S132"/>
  <c r="Q131"/>
  <c r="P131"/>
  <c r="Q132"/>
  <c r="O131"/>
  <c r="N131"/>
  <c r="O132"/>
  <c r="M131"/>
  <c r="L131"/>
  <c r="M132"/>
  <c r="K131"/>
  <c r="J131"/>
  <c r="K132"/>
  <c r="I131"/>
  <c r="H131"/>
  <c r="I132"/>
  <c r="G131"/>
  <c r="F131"/>
  <c r="G132"/>
  <c r="V128"/>
  <c r="W128"/>
  <c r="X128"/>
  <c r="U128"/>
  <c r="V129"/>
  <c r="T128"/>
  <c r="S128"/>
  <c r="T129"/>
  <c r="R128"/>
  <c r="Q128"/>
  <c r="R129"/>
  <c r="P128"/>
  <c r="O128"/>
  <c r="P129"/>
  <c r="N128"/>
  <c r="M128"/>
  <c r="N129"/>
  <c r="L128"/>
  <c r="K128"/>
  <c r="L129"/>
  <c r="J128"/>
  <c r="I128"/>
  <c r="J129"/>
  <c r="H128"/>
  <c r="G128"/>
  <c r="H129"/>
  <c r="F128"/>
  <c r="F129"/>
  <c r="V125"/>
  <c r="W125"/>
  <c r="X125"/>
  <c r="U125"/>
  <c r="T125"/>
  <c r="U126"/>
  <c r="S125"/>
  <c r="R125"/>
  <c r="S126"/>
  <c r="Q125"/>
  <c r="P125"/>
  <c r="Q126"/>
  <c r="O125"/>
  <c r="N125"/>
  <c r="O126"/>
  <c r="M125"/>
  <c r="L125"/>
  <c r="M126"/>
  <c r="K125"/>
  <c r="J125"/>
  <c r="K126"/>
  <c r="I125"/>
  <c r="H125"/>
  <c r="I126"/>
  <c r="G125"/>
  <c r="F125"/>
  <c r="G126"/>
  <c r="F122"/>
  <c r="G122"/>
  <c r="F123"/>
  <c r="H122"/>
  <c r="I122"/>
  <c r="J122"/>
  <c r="K122"/>
  <c r="L122"/>
  <c r="L123"/>
  <c r="M122"/>
  <c r="N122"/>
  <c r="N123"/>
  <c r="O122"/>
  <c r="P122"/>
  <c r="P123"/>
  <c r="Q122"/>
  <c r="R122"/>
  <c r="S122"/>
  <c r="T122"/>
  <c r="U122"/>
  <c r="V122"/>
  <c r="W123"/>
  <c r="E123"/>
  <c r="AE121" i="3"/>
  <c r="AF121"/>
  <c r="AE122"/>
  <c r="AE123"/>
  <c r="AE124"/>
  <c r="AE125"/>
  <c r="AF122"/>
  <c r="F115"/>
  <c r="AF123"/>
  <c r="F8"/>
  <c r="AF124"/>
  <c r="F117"/>
  <c r="F12"/>
  <c r="F16"/>
  <c r="F20"/>
  <c r="F23"/>
  <c r="F24"/>
  <c r="F25"/>
  <c r="F27"/>
  <c r="F28"/>
  <c r="F29"/>
  <c r="F31"/>
  <c r="F32"/>
  <c r="F33"/>
  <c r="F35"/>
  <c r="F36"/>
  <c r="F37"/>
  <c r="F39"/>
  <c r="F40"/>
  <c r="F41"/>
  <c r="F43"/>
  <c r="F44"/>
  <c r="F45"/>
  <c r="F47"/>
  <c r="F48"/>
  <c r="F49"/>
  <c r="F51"/>
  <c r="F52"/>
  <c r="F53"/>
  <c r="F55"/>
  <c r="F56"/>
  <c r="F57"/>
  <c r="F59"/>
  <c r="F60"/>
  <c r="F61"/>
  <c r="F63"/>
  <c r="F64"/>
  <c r="F65"/>
  <c r="F67"/>
  <c r="F68"/>
  <c r="F69"/>
  <c r="F71"/>
  <c r="F72"/>
  <c r="F73"/>
  <c r="F75"/>
  <c r="F76"/>
  <c r="F77"/>
  <c r="F79"/>
  <c r="F80"/>
  <c r="F81"/>
  <c r="F83"/>
  <c r="F84"/>
  <c r="F85"/>
  <c r="F87"/>
  <c r="F88"/>
  <c r="F89"/>
  <c r="F5"/>
  <c r="F4"/>
  <c r="F3"/>
  <c r="C4"/>
  <c r="C5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  <c r="C49"/>
  <c r="D49"/>
  <c r="E49"/>
  <c r="C50"/>
  <c r="D50"/>
  <c r="E50"/>
  <c r="C51"/>
  <c r="D51"/>
  <c r="E51"/>
  <c r="C52"/>
  <c r="D52"/>
  <c r="E52"/>
  <c r="C53"/>
  <c r="D53"/>
  <c r="E53"/>
  <c r="C54"/>
  <c r="D54"/>
  <c r="E54"/>
  <c r="C55"/>
  <c r="D55"/>
  <c r="E55"/>
  <c r="C56"/>
  <c r="D56"/>
  <c r="E56"/>
  <c r="C57"/>
  <c r="D57"/>
  <c r="E57"/>
  <c r="C58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E110"/>
  <c r="E111"/>
  <c r="E112"/>
  <c r="E113"/>
  <c r="E114"/>
  <c r="E115"/>
  <c r="E116"/>
  <c r="C3"/>
  <c r="D4"/>
  <c r="E4"/>
  <c r="D132" i="1"/>
  <c r="F132"/>
  <c r="H132"/>
  <c r="J132"/>
  <c r="L132"/>
  <c r="N132"/>
  <c r="P132"/>
  <c r="R132"/>
  <c r="T132"/>
  <c r="W132"/>
  <c r="G129"/>
  <c r="I129"/>
  <c r="K129"/>
  <c r="M129"/>
  <c r="O129"/>
  <c r="Q129"/>
  <c r="S129"/>
  <c r="U129"/>
  <c r="W129"/>
  <c r="D129"/>
  <c r="F126"/>
  <c r="H126"/>
  <c r="J126"/>
  <c r="L126"/>
  <c r="N126"/>
  <c r="P126"/>
  <c r="R126"/>
  <c r="T126"/>
  <c r="V126"/>
  <c r="W126"/>
  <c r="D126"/>
  <c r="J123"/>
  <c r="V123"/>
  <c r="T123"/>
  <c r="R123"/>
  <c r="O123"/>
  <c r="M123"/>
  <c r="K123"/>
  <c r="I123"/>
  <c r="U123"/>
  <c r="S123"/>
  <c r="H123"/>
  <c r="D123"/>
  <c r="X123"/>
  <c r="Q123"/>
  <c r="G123"/>
  <c r="F6" i="3"/>
  <c r="F2"/>
  <c r="F114"/>
  <c r="F90"/>
  <c r="F94"/>
  <c r="F98"/>
  <c r="F102"/>
  <c r="F106"/>
  <c r="F110"/>
  <c r="F118"/>
  <c r="F10"/>
  <c r="F14"/>
  <c r="F18"/>
  <c r="F22"/>
  <c r="F26"/>
  <c r="F30"/>
  <c r="F34"/>
  <c r="F38"/>
  <c r="F42"/>
  <c r="F46"/>
  <c r="F50"/>
  <c r="F54"/>
  <c r="F58"/>
  <c r="F62"/>
  <c r="F66"/>
  <c r="F70"/>
  <c r="F74"/>
  <c r="F78"/>
  <c r="F82"/>
  <c r="F86"/>
  <c r="AF125"/>
  <c r="F112"/>
  <c r="F108"/>
  <c r="F104"/>
  <c r="F100"/>
  <c r="F96"/>
  <c r="F92"/>
  <c r="F116"/>
  <c r="F21"/>
  <c r="F19"/>
  <c r="F17"/>
  <c r="F15"/>
  <c r="F13"/>
  <c r="F11"/>
  <c r="F9"/>
  <c r="F7"/>
  <c r="E126" i="1"/>
  <c r="E129"/>
  <c r="E132"/>
  <c r="F113" i="3"/>
  <c r="F111"/>
  <c r="F109"/>
  <c r="F107"/>
  <c r="F105"/>
  <c r="F103"/>
  <c r="F101"/>
  <c r="F99"/>
  <c r="F97"/>
  <c r="F95"/>
  <c r="F93"/>
  <c r="F91"/>
</calcChain>
</file>

<file path=xl/sharedStrings.xml><?xml version="1.0" encoding="utf-8"?>
<sst xmlns="http://schemas.openxmlformats.org/spreadsheetml/2006/main" count="274" uniqueCount="143">
  <si>
    <t>1980Ⅰ</t>
    <phoneticPr fontId="1"/>
  </si>
  <si>
    <t>1980Ⅱ</t>
    <phoneticPr fontId="1"/>
  </si>
  <si>
    <t>1980Ⅲ</t>
    <phoneticPr fontId="1"/>
  </si>
  <si>
    <t>1980Ⅳ</t>
    <phoneticPr fontId="1"/>
  </si>
  <si>
    <t>1981Ⅰ</t>
  </si>
  <si>
    <t>1981Ⅱ</t>
  </si>
  <si>
    <t>1981Ⅲ</t>
  </si>
  <si>
    <t>1981Ⅳ</t>
  </si>
  <si>
    <t>1982Ⅰ</t>
  </si>
  <si>
    <t>1982Ⅱ</t>
  </si>
  <si>
    <t>1982Ⅲ</t>
  </si>
  <si>
    <t>1982Ⅳ</t>
  </si>
  <si>
    <t>1983Ⅰ</t>
  </si>
  <si>
    <t>1983Ⅱ</t>
  </si>
  <si>
    <t>1983Ⅲ</t>
  </si>
  <si>
    <t>1983Ⅳ</t>
  </si>
  <si>
    <t>1984Ⅰ</t>
  </si>
  <si>
    <t>1984Ⅱ</t>
  </si>
  <si>
    <t>1984Ⅲ</t>
  </si>
  <si>
    <t>1984Ⅳ</t>
  </si>
  <si>
    <t>1985Ⅰ</t>
  </si>
  <si>
    <t>1985Ⅱ</t>
  </si>
  <si>
    <t>1985Ⅲ</t>
  </si>
  <si>
    <t>1985Ⅳ</t>
  </si>
  <si>
    <t>1986Ⅰ</t>
  </si>
  <si>
    <t>1986Ⅱ</t>
  </si>
  <si>
    <t>1986Ⅲ</t>
  </si>
  <si>
    <t>1986Ⅳ</t>
  </si>
  <si>
    <t>1987Ⅰ</t>
  </si>
  <si>
    <t>1987Ⅱ</t>
  </si>
  <si>
    <t>1987Ⅲ</t>
  </si>
  <si>
    <t>1987Ⅳ</t>
  </si>
  <si>
    <t>1988Ⅰ</t>
  </si>
  <si>
    <t>1988Ⅱ</t>
  </si>
  <si>
    <t>1988Ⅲ</t>
  </si>
  <si>
    <t>1988Ⅳ</t>
  </si>
  <si>
    <t>1989Ⅰ</t>
  </si>
  <si>
    <t>1989Ⅱ</t>
  </si>
  <si>
    <t>1989Ⅲ</t>
  </si>
  <si>
    <t>1989Ⅳ</t>
  </si>
  <si>
    <t>1990Ⅰ</t>
  </si>
  <si>
    <t>1990Ⅱ</t>
  </si>
  <si>
    <t>1990Ⅲ</t>
  </si>
  <si>
    <t>1990Ⅳ</t>
  </si>
  <si>
    <t>1991Ⅰ</t>
  </si>
  <si>
    <t>1991Ⅱ</t>
  </si>
  <si>
    <t>1991Ⅲ</t>
  </si>
  <si>
    <t>1991Ⅳ</t>
  </si>
  <si>
    <t>1992Ⅰ</t>
  </si>
  <si>
    <t>1992Ⅱ</t>
  </si>
  <si>
    <t>1992Ⅲ</t>
  </si>
  <si>
    <t>1992Ⅳ</t>
  </si>
  <si>
    <t>1993Ⅰ</t>
  </si>
  <si>
    <t>1993Ⅱ</t>
  </si>
  <si>
    <t>1993Ⅲ</t>
  </si>
  <si>
    <t>1993Ⅳ</t>
  </si>
  <si>
    <t>1994Ⅰ</t>
  </si>
  <si>
    <t>1994Ⅱ</t>
  </si>
  <si>
    <t>1994Ⅲ</t>
  </si>
  <si>
    <t>1994Ⅳ</t>
  </si>
  <si>
    <t>1995Ⅰ</t>
  </si>
  <si>
    <t>1995Ⅱ</t>
  </si>
  <si>
    <t>1995Ⅲ</t>
  </si>
  <si>
    <t>1995Ⅳ</t>
  </si>
  <si>
    <t>1996Ⅰ</t>
  </si>
  <si>
    <t>1996Ⅱ</t>
  </si>
  <si>
    <t>1996Ⅲ</t>
  </si>
  <si>
    <t>1996Ⅳ</t>
  </si>
  <si>
    <t>1997Ⅰ</t>
  </si>
  <si>
    <t>1997Ⅱ</t>
  </si>
  <si>
    <t>1997Ⅲ</t>
  </si>
  <si>
    <t>1997Ⅳ</t>
  </si>
  <si>
    <t>1998Ⅰ</t>
  </si>
  <si>
    <t>1998Ⅱ</t>
  </si>
  <si>
    <t>1998Ⅲ</t>
  </si>
  <si>
    <t>1998Ⅳ</t>
  </si>
  <si>
    <t>1999Ⅰ</t>
  </si>
  <si>
    <t>1999Ⅱ</t>
  </si>
  <si>
    <t>1999Ⅲ</t>
  </si>
  <si>
    <t>1999Ⅳ</t>
  </si>
  <si>
    <t>2000Ⅰ</t>
  </si>
  <si>
    <t>2000Ⅱ</t>
  </si>
  <si>
    <t>2000Ⅲ</t>
  </si>
  <si>
    <t>2000Ⅳ</t>
  </si>
  <si>
    <t>2001Ⅰ</t>
  </si>
  <si>
    <t>2001Ⅱ</t>
  </si>
  <si>
    <t>2001Ⅲ</t>
  </si>
  <si>
    <t>2001Ⅳ</t>
  </si>
  <si>
    <t>2002Ⅰ</t>
  </si>
  <si>
    <t>2002Ⅱ</t>
  </si>
  <si>
    <t>2002Ⅲ</t>
  </si>
  <si>
    <t>2002Ⅳ</t>
  </si>
  <si>
    <t>2003Ⅰ</t>
  </si>
  <si>
    <t>2003Ⅱ</t>
  </si>
  <si>
    <t>2003Ⅲ</t>
  </si>
  <si>
    <t>2003Ⅳ</t>
  </si>
  <si>
    <t>2004Ⅰ</t>
  </si>
  <si>
    <t>年･四半期</t>
  </si>
  <si>
    <t>家計可処分所得</t>
  </si>
  <si>
    <t>4項移動平均</t>
  </si>
  <si>
    <r>
      <t>中心化系列(TC</t>
    </r>
    <r>
      <rPr>
        <vertAlign val="subscript"/>
        <sz val="10"/>
        <rFont val="ＭＳ Ｐゴシック"/>
        <family val="3"/>
        <charset val="128"/>
      </rPr>
      <t>t</t>
    </r>
    <r>
      <rPr>
        <sz val="10"/>
        <rFont val="ＭＳ Ｐゴシック"/>
        <family val="3"/>
        <charset val="128"/>
      </rPr>
      <t>)</t>
    </r>
    <rPh sb="0" eb="3">
      <t>チュウシンカ</t>
    </rPh>
    <rPh sb="3" eb="5">
      <t>ケイレツ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</si>
  <si>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</si>
  <si>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</si>
  <si>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</si>
  <si>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</si>
  <si>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平均</t>
    <rPh sb="0" eb="2">
      <t>ヘイキン</t>
    </rPh>
    <phoneticPr fontId="1"/>
  </si>
  <si>
    <r>
      <t>季節変動(S</t>
    </r>
    <r>
      <rPr>
        <vertAlign val="subscript"/>
        <sz val="10"/>
        <rFont val="ＭＳ Ｐゴシック"/>
        <family val="3"/>
        <charset val="128"/>
      </rPr>
      <t>t</t>
    </r>
    <r>
      <rPr>
        <sz val="10"/>
        <rFont val="ＭＳ Ｐゴシック"/>
        <family val="3"/>
        <charset val="128"/>
      </rPr>
      <t>)</t>
    </r>
    <rPh sb="0" eb="2">
      <t>キセツ</t>
    </rPh>
    <rPh sb="2" eb="4">
      <t>ヘンドウ</t>
    </rPh>
    <phoneticPr fontId="1"/>
  </si>
  <si>
    <t>合計</t>
    <rPh sb="0" eb="2">
      <t>ゴウケイ</t>
    </rPh>
    <phoneticPr fontId="1"/>
  </si>
  <si>
    <r>
      <t>SI</t>
    </r>
    <r>
      <rPr>
        <vertAlign val="subscript"/>
        <sz val="10"/>
        <rFont val="ＭＳ Ｐゴシック"/>
        <family val="3"/>
        <charset val="128"/>
      </rPr>
      <t>t</t>
    </r>
    <phoneticPr fontId="1"/>
  </si>
  <si>
    <t>季節調整値</t>
    <rPh sb="0" eb="2">
      <t>キセツ</t>
    </rPh>
    <rPh sb="2" eb="5">
      <t>チョウセイチ</t>
    </rPh>
    <phoneticPr fontId="1"/>
  </si>
  <si>
    <t>3項移動平均</t>
    <rPh sb="0" eb="2">
      <t>３コウ</t>
    </rPh>
    <rPh sb="2" eb="4">
      <t>イドウ</t>
    </rPh>
    <rPh sb="4" eb="6">
      <t>ヘイキン</t>
    </rPh>
    <phoneticPr fontId="1"/>
  </si>
  <si>
    <t>3項移動平均×2</t>
    <rPh sb="0" eb="2">
      <t>３コウ</t>
    </rPh>
    <rPh sb="2" eb="4">
      <t>イドウ</t>
    </rPh>
    <rPh sb="4" eb="6">
      <t>ヘイキン</t>
    </rPh>
    <phoneticPr fontId="1"/>
  </si>
  <si>
    <t>季節変動</t>
    <rPh sb="0" eb="2">
      <t>キセツ</t>
    </rPh>
    <rPh sb="2" eb="4">
      <t>ヘンドウ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</si>
  <si>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</si>
  <si>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</si>
  <si>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</si>
  <si>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</si>
  <si>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1980Ⅰ</t>
    <phoneticPr fontId="1"/>
  </si>
  <si>
    <t>1980Ⅱ</t>
    <phoneticPr fontId="1"/>
  </si>
  <si>
    <t>1980Ⅲ</t>
    <phoneticPr fontId="1"/>
  </si>
  <si>
    <t>1980Ⅳ</t>
    <phoneticPr fontId="1"/>
  </si>
  <si>
    <t>2004Ⅱ</t>
  </si>
  <si>
    <t>2004Ⅲ</t>
  </si>
  <si>
    <t>2004Ⅳ</t>
  </si>
  <si>
    <t>2005Ⅰ</t>
  </si>
  <si>
    <t>2005Ⅱ</t>
  </si>
  <si>
    <t>2005Ⅲ</t>
  </si>
  <si>
    <t>2005Ⅳ</t>
  </si>
  <si>
    <t>2006Ⅰ</t>
  </si>
  <si>
    <t>2006Ⅱ</t>
  </si>
  <si>
    <t>2006Ⅲ</t>
  </si>
  <si>
    <t>2006Ⅳ</t>
  </si>
  <si>
    <t>2007Ⅰ</t>
  </si>
  <si>
    <t>2007Ⅱ</t>
  </si>
  <si>
    <t>2007Ⅲ</t>
  </si>
  <si>
    <t>2007Ⅳ</t>
  </si>
  <si>
    <t>2008Ⅰ</t>
  </si>
  <si>
    <t>2008Ⅱ</t>
  </si>
  <si>
    <t>2008Ⅲ</t>
  </si>
  <si>
    <t>2008Ⅳ</t>
  </si>
  <si>
    <t>2009Ⅰ</t>
    <phoneticPr fontId="1"/>
  </si>
  <si>
    <t>データ出典</t>
    <rPh sb="3" eb="5">
      <t>シュッテン</t>
    </rPh>
    <phoneticPr fontId="1"/>
  </si>
  <si>
    <t>『平成20年国民経済計算確報』</t>
    <rPh sb="1" eb="3">
      <t>ヘイセイ</t>
    </rPh>
    <rPh sb="5" eb="6">
      <t>ネン</t>
    </rPh>
    <rPh sb="6" eb="8">
      <t>コクミン</t>
    </rPh>
    <rPh sb="8" eb="10">
      <t>ケイザイ</t>
    </rPh>
    <rPh sb="10" eb="12">
      <t>ケイサン</t>
    </rPh>
    <rPh sb="12" eb="14">
      <t>カクホウ</t>
    </rPh>
    <phoneticPr fontId="1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</si>
</sst>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2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6" xfId="0" applyFont="1" applyBorder="1"/>
    <xf numFmtId="0" fontId="2" fillId="0" borderId="7" xfId="0" applyFont="1" applyBorder="1"/>
    <xf numFmtId="0" fontId="2" fillId="0" borderId="13" xfId="0" applyFont="1" applyBorder="1"/>
    <xf numFmtId="0" fontId="0" fillId="0" borderId="3" xfId="0" applyBorder="1"/>
    <xf numFmtId="0" fontId="0" fillId="0" borderId="4" xfId="0" applyBorder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原系列と季節調整値</a:t>
            </a:r>
          </a:p>
        </c:rich>
      </c:tx>
      <c:layout>
        <c:manualLayout>
          <c:xMode val="edge"/>
          <c:yMode val="edge"/>
          <c:x val="0.40625"/>
          <c:y val="4.6762589928057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95454545454546"/>
          <c:y val="0.20503597122302158"/>
          <c:w val="0.88068181818181823"/>
          <c:h val="0.48920863309352519"/>
        </c:manualLayout>
      </c:layout>
      <c:lineChart>
        <c:grouping val="standard"/>
        <c:ser>
          <c:idx val="0"/>
          <c:order val="0"/>
          <c:tx>
            <c:strRef>
              <c:f>固定型季節変動!$B$1</c:f>
              <c:strCache>
                <c:ptCount val="1"/>
                <c:pt idx="0">
                  <c:v>家計可処分所得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固定型季節変動!$A$2:$A$118</c:f>
              <c:strCache>
                <c:ptCount val="117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</c:strCache>
            </c:strRef>
          </c:cat>
          <c:val>
            <c:numRef>
              <c:f>固定型季節変動!$B$2:$B$118</c:f>
              <c:numCache>
                <c:formatCode>General</c:formatCode>
                <c:ptCount val="117"/>
                <c:pt idx="0">
                  <c:v>39710.800000000003</c:v>
                </c:pt>
                <c:pt idx="1">
                  <c:v>39229</c:v>
                </c:pt>
                <c:pt idx="2">
                  <c:v>41078.300000000003</c:v>
                </c:pt>
                <c:pt idx="3">
                  <c:v>44810.3</c:v>
                </c:pt>
                <c:pt idx="4">
                  <c:v>40162.300000000003</c:v>
                </c:pt>
                <c:pt idx="5">
                  <c:v>40055.1</c:v>
                </c:pt>
                <c:pt idx="6">
                  <c:v>41870.9</c:v>
                </c:pt>
                <c:pt idx="7">
                  <c:v>45630.7</c:v>
                </c:pt>
                <c:pt idx="8">
                  <c:v>41632.300000000003</c:v>
                </c:pt>
                <c:pt idx="9">
                  <c:v>42051.3</c:v>
                </c:pt>
                <c:pt idx="10">
                  <c:v>43556.3</c:v>
                </c:pt>
                <c:pt idx="11">
                  <c:v>48268.2</c:v>
                </c:pt>
                <c:pt idx="12">
                  <c:v>43314.7</c:v>
                </c:pt>
                <c:pt idx="13">
                  <c:v>43218.8</c:v>
                </c:pt>
                <c:pt idx="14">
                  <c:v>45506.400000000001</c:v>
                </c:pt>
                <c:pt idx="15">
                  <c:v>49151.4</c:v>
                </c:pt>
                <c:pt idx="16">
                  <c:v>44531.6</c:v>
                </c:pt>
                <c:pt idx="17">
                  <c:v>44526.1</c:v>
                </c:pt>
                <c:pt idx="18">
                  <c:v>46916.3</c:v>
                </c:pt>
                <c:pt idx="19">
                  <c:v>50398.2</c:v>
                </c:pt>
                <c:pt idx="20">
                  <c:v>45951.6</c:v>
                </c:pt>
                <c:pt idx="21">
                  <c:v>46421.1</c:v>
                </c:pt>
                <c:pt idx="22">
                  <c:v>48588.1</c:v>
                </c:pt>
                <c:pt idx="23">
                  <c:v>53060.3</c:v>
                </c:pt>
                <c:pt idx="24">
                  <c:v>47979.4</c:v>
                </c:pt>
                <c:pt idx="25">
                  <c:v>47941.8</c:v>
                </c:pt>
                <c:pt idx="26">
                  <c:v>50839.7</c:v>
                </c:pt>
                <c:pt idx="27">
                  <c:v>54358.9</c:v>
                </c:pt>
                <c:pt idx="28">
                  <c:v>49775.5</c:v>
                </c:pt>
                <c:pt idx="29">
                  <c:v>49900.7</c:v>
                </c:pt>
                <c:pt idx="30">
                  <c:v>52920.800000000003</c:v>
                </c:pt>
                <c:pt idx="31">
                  <c:v>57322.6</c:v>
                </c:pt>
                <c:pt idx="32">
                  <c:v>52513.3</c:v>
                </c:pt>
                <c:pt idx="33">
                  <c:v>53042.2</c:v>
                </c:pt>
                <c:pt idx="34">
                  <c:v>55639.5</c:v>
                </c:pt>
                <c:pt idx="35">
                  <c:v>59552.4</c:v>
                </c:pt>
                <c:pt idx="36">
                  <c:v>55765.8</c:v>
                </c:pt>
                <c:pt idx="37">
                  <c:v>54413.5</c:v>
                </c:pt>
                <c:pt idx="38">
                  <c:v>58165.5</c:v>
                </c:pt>
                <c:pt idx="39">
                  <c:v>63059.8</c:v>
                </c:pt>
                <c:pt idx="40">
                  <c:v>57409.8</c:v>
                </c:pt>
                <c:pt idx="41">
                  <c:v>58981.9</c:v>
                </c:pt>
                <c:pt idx="42">
                  <c:v>62224</c:v>
                </c:pt>
                <c:pt idx="43">
                  <c:v>64821.7</c:v>
                </c:pt>
                <c:pt idx="44">
                  <c:v>59647</c:v>
                </c:pt>
                <c:pt idx="45">
                  <c:v>60082.7</c:v>
                </c:pt>
                <c:pt idx="46">
                  <c:v>62518</c:v>
                </c:pt>
                <c:pt idx="47">
                  <c:v>66353.7</c:v>
                </c:pt>
                <c:pt idx="48">
                  <c:v>62014.400000000001</c:v>
                </c:pt>
                <c:pt idx="49">
                  <c:v>61184.6</c:v>
                </c:pt>
                <c:pt idx="50">
                  <c:v>63815.6</c:v>
                </c:pt>
                <c:pt idx="51">
                  <c:v>66558.3</c:v>
                </c:pt>
                <c:pt idx="52">
                  <c:v>62386.8</c:v>
                </c:pt>
                <c:pt idx="53">
                  <c:v>61342.8</c:v>
                </c:pt>
                <c:pt idx="54">
                  <c:v>63909.4</c:v>
                </c:pt>
                <c:pt idx="55">
                  <c:v>68296</c:v>
                </c:pt>
                <c:pt idx="56">
                  <c:v>63778</c:v>
                </c:pt>
                <c:pt idx="57">
                  <c:v>63062.3</c:v>
                </c:pt>
                <c:pt idx="58">
                  <c:v>66916.600000000006</c:v>
                </c:pt>
                <c:pt idx="59">
                  <c:v>68165.600000000006</c:v>
                </c:pt>
                <c:pt idx="60">
                  <c:v>64875.199999999997</c:v>
                </c:pt>
                <c:pt idx="61">
                  <c:v>64400.800000000003</c:v>
                </c:pt>
                <c:pt idx="62">
                  <c:v>67543.899999999994</c:v>
                </c:pt>
                <c:pt idx="63">
                  <c:v>69880.399999999994</c:v>
                </c:pt>
                <c:pt idx="64">
                  <c:v>66935.100000000006</c:v>
                </c:pt>
                <c:pt idx="65">
                  <c:v>66139.5</c:v>
                </c:pt>
                <c:pt idx="66">
                  <c:v>68793.8</c:v>
                </c:pt>
                <c:pt idx="67">
                  <c:v>71511.600000000006</c:v>
                </c:pt>
                <c:pt idx="68">
                  <c:v>69676.2</c:v>
                </c:pt>
                <c:pt idx="69">
                  <c:v>65862.2</c:v>
                </c:pt>
                <c:pt idx="70">
                  <c:v>69106.899999999994</c:v>
                </c:pt>
                <c:pt idx="71">
                  <c:v>70864.600000000006</c:v>
                </c:pt>
                <c:pt idx="72">
                  <c:v>67181.600000000006</c:v>
                </c:pt>
                <c:pt idx="73">
                  <c:v>65656.2</c:v>
                </c:pt>
                <c:pt idx="74">
                  <c:v>68841.600000000006</c:v>
                </c:pt>
                <c:pt idx="75">
                  <c:v>70840.899999999994</c:v>
                </c:pt>
                <c:pt idx="76">
                  <c:v>67668.2</c:v>
                </c:pt>
                <c:pt idx="77">
                  <c:v>66725.2</c:v>
                </c:pt>
                <c:pt idx="78">
                  <c:v>69283.8</c:v>
                </c:pt>
                <c:pt idx="79">
                  <c:v>71199.399999999994</c:v>
                </c:pt>
                <c:pt idx="80">
                  <c:v>68552.800000000003</c:v>
                </c:pt>
                <c:pt idx="81">
                  <c:v>67276.600000000006</c:v>
                </c:pt>
                <c:pt idx="82">
                  <c:v>69588.899999999994</c:v>
                </c:pt>
                <c:pt idx="83">
                  <c:v>71961.2</c:v>
                </c:pt>
                <c:pt idx="84">
                  <c:v>69691.199999999997</c:v>
                </c:pt>
                <c:pt idx="85">
                  <c:v>68814.8</c:v>
                </c:pt>
                <c:pt idx="86">
                  <c:v>70732.3</c:v>
                </c:pt>
                <c:pt idx="87">
                  <c:v>72674.899999999994</c:v>
                </c:pt>
                <c:pt idx="88">
                  <c:v>69863.899999999994</c:v>
                </c:pt>
                <c:pt idx="89">
                  <c:v>69487.199999999997</c:v>
                </c:pt>
                <c:pt idx="90">
                  <c:v>72074.399999999994</c:v>
                </c:pt>
                <c:pt idx="91">
                  <c:v>73328.3</c:v>
                </c:pt>
                <c:pt idx="92">
                  <c:v>70462.2</c:v>
                </c:pt>
                <c:pt idx="93">
                  <c:v>69551.199999999997</c:v>
                </c:pt>
                <c:pt idx="94">
                  <c:v>71681.8</c:v>
                </c:pt>
                <c:pt idx="95">
                  <c:v>73874.100000000006</c:v>
                </c:pt>
                <c:pt idx="96">
                  <c:v>71678.399999999994</c:v>
                </c:pt>
                <c:pt idx="97">
                  <c:v>71071.5</c:v>
                </c:pt>
                <c:pt idx="98">
                  <c:v>73206.7</c:v>
                </c:pt>
                <c:pt idx="99">
                  <c:v>74008.2</c:v>
                </c:pt>
                <c:pt idx="100">
                  <c:v>71865.3</c:v>
                </c:pt>
                <c:pt idx="101">
                  <c:v>71940.100000000006</c:v>
                </c:pt>
                <c:pt idx="102">
                  <c:v>74064.7</c:v>
                </c:pt>
                <c:pt idx="103">
                  <c:v>75744.399999999994</c:v>
                </c:pt>
                <c:pt idx="104">
                  <c:v>73579.8</c:v>
                </c:pt>
                <c:pt idx="105">
                  <c:v>73502.8</c:v>
                </c:pt>
                <c:pt idx="106">
                  <c:v>74391.199999999997</c:v>
                </c:pt>
                <c:pt idx="107">
                  <c:v>76499.3</c:v>
                </c:pt>
                <c:pt idx="108">
                  <c:v>75002.3</c:v>
                </c:pt>
                <c:pt idx="109">
                  <c:v>74858.2</c:v>
                </c:pt>
                <c:pt idx="110">
                  <c:v>75856.800000000003</c:v>
                </c:pt>
                <c:pt idx="111">
                  <c:v>77582.2</c:v>
                </c:pt>
                <c:pt idx="112">
                  <c:v>75834.3</c:v>
                </c:pt>
                <c:pt idx="113">
                  <c:v>74044.100000000006</c:v>
                </c:pt>
                <c:pt idx="114">
                  <c:v>75259</c:v>
                </c:pt>
                <c:pt idx="115">
                  <c:v>76048.800000000003</c:v>
                </c:pt>
                <c:pt idx="116">
                  <c:v>72789.399999999994</c:v>
                </c:pt>
              </c:numCache>
            </c:numRef>
          </c:val>
        </c:ser>
        <c:ser>
          <c:idx val="2"/>
          <c:order val="1"/>
          <c:tx>
            <c:strRef>
              <c:f>固定型季節変動!$F$1</c:f>
              <c:strCache>
                <c:ptCount val="1"/>
                <c:pt idx="0">
                  <c:v>季節調整値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固定型季節変動!$A$2:$A$118</c:f>
              <c:strCache>
                <c:ptCount val="117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</c:strCache>
            </c:strRef>
          </c:cat>
          <c:val>
            <c:numRef>
              <c:f>固定型季節変動!$F$2:$F$118</c:f>
              <c:numCache>
                <c:formatCode>General</c:formatCode>
                <c:ptCount val="117"/>
                <c:pt idx="0">
                  <c:v>40816.317283713055</c:v>
                </c:pt>
                <c:pt idx="1">
                  <c:v>41132.770855141629</c:v>
                </c:pt>
                <c:pt idx="2">
                  <c:v>40844.675827432271</c:v>
                </c:pt>
                <c:pt idx="3">
                  <c:v>42034.636033713061</c:v>
                </c:pt>
                <c:pt idx="4">
                  <c:v>41267.817283713055</c:v>
                </c:pt>
                <c:pt idx="5">
                  <c:v>41958.870855141628</c:v>
                </c:pt>
                <c:pt idx="6">
                  <c:v>41637.27582743227</c:v>
                </c:pt>
                <c:pt idx="7">
                  <c:v>42855.036033713055</c:v>
                </c:pt>
                <c:pt idx="8">
                  <c:v>42737.817283713055</c:v>
                </c:pt>
                <c:pt idx="9">
                  <c:v>43955.070855141632</c:v>
                </c:pt>
                <c:pt idx="10">
                  <c:v>43322.675827432271</c:v>
                </c:pt>
                <c:pt idx="11">
                  <c:v>45492.536033713055</c:v>
                </c:pt>
                <c:pt idx="12">
                  <c:v>44420.217283713049</c:v>
                </c:pt>
                <c:pt idx="13">
                  <c:v>45122.570855141632</c:v>
                </c:pt>
                <c:pt idx="14">
                  <c:v>45272.77582743227</c:v>
                </c:pt>
                <c:pt idx="15">
                  <c:v>46375.736033713059</c:v>
                </c:pt>
                <c:pt idx="16">
                  <c:v>45637.117283713051</c:v>
                </c:pt>
                <c:pt idx="17">
                  <c:v>46429.870855141628</c:v>
                </c:pt>
                <c:pt idx="18">
                  <c:v>46682.675827432271</c:v>
                </c:pt>
                <c:pt idx="19">
                  <c:v>47622.536033713055</c:v>
                </c:pt>
                <c:pt idx="20">
                  <c:v>47057.117283713051</c:v>
                </c:pt>
                <c:pt idx="21">
                  <c:v>48324.870855141628</c:v>
                </c:pt>
                <c:pt idx="22">
                  <c:v>48354.475827432267</c:v>
                </c:pt>
                <c:pt idx="23">
                  <c:v>50284.636033713061</c:v>
                </c:pt>
                <c:pt idx="24">
                  <c:v>49084.917283713054</c:v>
                </c:pt>
                <c:pt idx="25">
                  <c:v>49845.570855141632</c:v>
                </c:pt>
                <c:pt idx="26">
                  <c:v>50606.075827432265</c:v>
                </c:pt>
                <c:pt idx="27">
                  <c:v>51583.236033713059</c:v>
                </c:pt>
                <c:pt idx="28">
                  <c:v>50881.017283713052</c:v>
                </c:pt>
                <c:pt idx="29">
                  <c:v>51804.470855141626</c:v>
                </c:pt>
                <c:pt idx="30">
                  <c:v>52687.175827432271</c:v>
                </c:pt>
                <c:pt idx="31">
                  <c:v>54546.936033713057</c:v>
                </c:pt>
                <c:pt idx="32">
                  <c:v>53618.817283713055</c:v>
                </c:pt>
                <c:pt idx="33">
                  <c:v>54945.970855141626</c:v>
                </c:pt>
                <c:pt idx="34">
                  <c:v>55405.875827432268</c:v>
                </c:pt>
                <c:pt idx="35">
                  <c:v>56776.736033713059</c:v>
                </c:pt>
                <c:pt idx="36">
                  <c:v>56871.317283713055</c:v>
                </c:pt>
                <c:pt idx="37">
                  <c:v>56317.270855141629</c:v>
                </c:pt>
                <c:pt idx="38">
                  <c:v>57931.875827432268</c:v>
                </c:pt>
                <c:pt idx="39">
                  <c:v>60284.136033713061</c:v>
                </c:pt>
                <c:pt idx="40">
                  <c:v>58515.317283713055</c:v>
                </c:pt>
                <c:pt idx="41">
                  <c:v>60885.67085514163</c:v>
                </c:pt>
                <c:pt idx="42">
                  <c:v>61990.375827432268</c:v>
                </c:pt>
                <c:pt idx="43">
                  <c:v>62046.036033713055</c:v>
                </c:pt>
                <c:pt idx="44">
                  <c:v>60752.517283713052</c:v>
                </c:pt>
                <c:pt idx="45">
                  <c:v>61986.470855141626</c:v>
                </c:pt>
                <c:pt idx="46">
                  <c:v>62284.375827432268</c:v>
                </c:pt>
                <c:pt idx="47">
                  <c:v>63578.036033713055</c:v>
                </c:pt>
                <c:pt idx="48">
                  <c:v>63119.917283713054</c:v>
                </c:pt>
                <c:pt idx="49">
                  <c:v>63088.370855141628</c:v>
                </c:pt>
                <c:pt idx="50">
                  <c:v>63581.975827432267</c:v>
                </c:pt>
                <c:pt idx="51">
                  <c:v>63782.636033713061</c:v>
                </c:pt>
                <c:pt idx="52">
                  <c:v>63492.317283713055</c:v>
                </c:pt>
                <c:pt idx="53">
                  <c:v>63246.570855141632</c:v>
                </c:pt>
                <c:pt idx="54">
                  <c:v>63675.77582743227</c:v>
                </c:pt>
                <c:pt idx="55">
                  <c:v>65520.336033713058</c:v>
                </c:pt>
                <c:pt idx="56">
                  <c:v>64883.517283713052</c:v>
                </c:pt>
                <c:pt idx="57">
                  <c:v>64966.070855141632</c:v>
                </c:pt>
                <c:pt idx="58">
                  <c:v>66682.975827432267</c:v>
                </c:pt>
                <c:pt idx="59">
                  <c:v>65389.936033713064</c:v>
                </c:pt>
                <c:pt idx="60">
                  <c:v>65980.717283713049</c:v>
                </c:pt>
                <c:pt idx="61">
                  <c:v>66304.570855141632</c:v>
                </c:pt>
                <c:pt idx="62">
                  <c:v>67310.275827432255</c:v>
                </c:pt>
                <c:pt idx="63">
                  <c:v>67104.736033713052</c:v>
                </c:pt>
                <c:pt idx="64">
                  <c:v>68040.617283713058</c:v>
                </c:pt>
                <c:pt idx="65">
                  <c:v>68043.270855141629</c:v>
                </c:pt>
                <c:pt idx="66">
                  <c:v>68560.175827432264</c:v>
                </c:pt>
                <c:pt idx="67">
                  <c:v>68735.936033713064</c:v>
                </c:pt>
                <c:pt idx="68">
                  <c:v>70781.717283713049</c:v>
                </c:pt>
                <c:pt idx="69">
                  <c:v>67765.970855141626</c:v>
                </c:pt>
                <c:pt idx="70">
                  <c:v>68873.275827432255</c:v>
                </c:pt>
                <c:pt idx="71">
                  <c:v>68088.936033713064</c:v>
                </c:pt>
                <c:pt idx="72">
                  <c:v>68287.117283713058</c:v>
                </c:pt>
                <c:pt idx="73">
                  <c:v>67559.970855141626</c:v>
                </c:pt>
                <c:pt idx="74">
                  <c:v>68607.975827432267</c:v>
                </c:pt>
                <c:pt idx="75">
                  <c:v>68065.236033713052</c:v>
                </c:pt>
                <c:pt idx="76">
                  <c:v>68773.717283713049</c:v>
                </c:pt>
                <c:pt idx="77">
                  <c:v>68628.970855141626</c:v>
                </c:pt>
                <c:pt idx="78">
                  <c:v>69050.175827432264</c:v>
                </c:pt>
                <c:pt idx="79">
                  <c:v>68423.736033713052</c:v>
                </c:pt>
                <c:pt idx="80">
                  <c:v>69658.317283713055</c:v>
                </c:pt>
                <c:pt idx="81">
                  <c:v>69180.370855141635</c:v>
                </c:pt>
                <c:pt idx="82">
                  <c:v>69355.275827432255</c:v>
                </c:pt>
                <c:pt idx="83">
                  <c:v>69185.536033713055</c:v>
                </c:pt>
                <c:pt idx="84">
                  <c:v>70796.717283713049</c:v>
                </c:pt>
                <c:pt idx="85">
                  <c:v>70718.570855141632</c:v>
                </c:pt>
                <c:pt idx="86">
                  <c:v>70498.675827432264</c:v>
                </c:pt>
                <c:pt idx="87">
                  <c:v>69899.236033713052</c:v>
                </c:pt>
                <c:pt idx="88">
                  <c:v>70969.417283713046</c:v>
                </c:pt>
                <c:pt idx="89">
                  <c:v>71390.970855141626</c:v>
                </c:pt>
                <c:pt idx="90">
                  <c:v>71840.775827432255</c:v>
                </c:pt>
                <c:pt idx="91">
                  <c:v>70552.636033713061</c:v>
                </c:pt>
                <c:pt idx="92">
                  <c:v>71567.717283713049</c:v>
                </c:pt>
                <c:pt idx="93">
                  <c:v>71454.970855141626</c:v>
                </c:pt>
                <c:pt idx="94">
                  <c:v>71448.175827432264</c:v>
                </c:pt>
                <c:pt idx="95">
                  <c:v>71098.436033713064</c:v>
                </c:pt>
                <c:pt idx="96">
                  <c:v>72783.917283713046</c:v>
                </c:pt>
                <c:pt idx="97">
                  <c:v>72975.270855141629</c:v>
                </c:pt>
                <c:pt idx="98">
                  <c:v>72973.075827432258</c:v>
                </c:pt>
                <c:pt idx="99">
                  <c:v>71232.536033713055</c:v>
                </c:pt>
                <c:pt idx="100">
                  <c:v>72970.817283713055</c:v>
                </c:pt>
                <c:pt idx="101">
                  <c:v>73843.870855141635</c:v>
                </c:pt>
                <c:pt idx="102">
                  <c:v>73831.075827432258</c:v>
                </c:pt>
                <c:pt idx="103">
                  <c:v>72968.736033713052</c:v>
                </c:pt>
                <c:pt idx="104">
                  <c:v>74685.317283713055</c:v>
                </c:pt>
                <c:pt idx="105">
                  <c:v>75406.570855141632</c:v>
                </c:pt>
                <c:pt idx="106">
                  <c:v>74157.575827432258</c:v>
                </c:pt>
                <c:pt idx="107">
                  <c:v>73723.636033713061</c:v>
                </c:pt>
                <c:pt idx="108">
                  <c:v>76107.817283713055</c:v>
                </c:pt>
                <c:pt idx="109">
                  <c:v>76761.970855141626</c:v>
                </c:pt>
                <c:pt idx="110">
                  <c:v>75623.175827432264</c:v>
                </c:pt>
                <c:pt idx="111">
                  <c:v>74806.536033713055</c:v>
                </c:pt>
                <c:pt idx="112">
                  <c:v>76939.817283713055</c:v>
                </c:pt>
                <c:pt idx="113">
                  <c:v>75947.870855141635</c:v>
                </c:pt>
                <c:pt idx="114">
                  <c:v>75025.375827432261</c:v>
                </c:pt>
                <c:pt idx="115">
                  <c:v>73273.136033713061</c:v>
                </c:pt>
                <c:pt idx="116">
                  <c:v>73894.917283713046</c:v>
                </c:pt>
              </c:numCache>
            </c:numRef>
          </c:val>
        </c:ser>
        <c:marker val="1"/>
        <c:axId val="53101696"/>
        <c:axId val="53103232"/>
      </c:lineChart>
      <c:catAx>
        <c:axId val="531016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03232"/>
        <c:crosses val="autoZero"/>
        <c:auto val="1"/>
        <c:lblAlgn val="ctr"/>
        <c:lblOffset val="100"/>
        <c:tickLblSkip val="4"/>
        <c:tickMarkSkip val="1"/>
      </c:catAx>
      <c:valAx>
        <c:axId val="53103232"/>
        <c:scaling>
          <c:orientation val="minMax"/>
          <c:min val="30000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0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53409090909091"/>
          <c:y val="0.21582733812949639"/>
          <c:w val="0.18465909090909091"/>
          <c:h val="0.133093525179856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原系列と季節調整値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(1980</a:t>
            </a: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年から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1984</a:t>
            </a: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layout>
        <c:manualLayout>
          <c:xMode val="edge"/>
          <c:yMode val="edge"/>
          <c:x val="0.22802875293794925"/>
          <c:y val="3.58422939068100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76977802314293"/>
          <c:y val="0.20071754843451933"/>
          <c:w val="0.82422898445500903"/>
          <c:h val="0.55197325819492815"/>
        </c:manualLayout>
      </c:layout>
      <c:lineChart>
        <c:grouping val="standard"/>
        <c:ser>
          <c:idx val="0"/>
          <c:order val="0"/>
          <c:tx>
            <c:strRef>
              <c:f>固定型季節変動!$B$1</c:f>
              <c:strCache>
                <c:ptCount val="1"/>
                <c:pt idx="0">
                  <c:v>家計可処分所得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固定型季節変動!$A$2:$A$21</c:f>
              <c:strCache>
                <c:ptCount val="20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</c:strCache>
            </c:strRef>
          </c:cat>
          <c:val>
            <c:numRef>
              <c:f>固定型季節変動!$B$2:$B$21</c:f>
              <c:numCache>
                <c:formatCode>General</c:formatCode>
                <c:ptCount val="20"/>
                <c:pt idx="0">
                  <c:v>39710.800000000003</c:v>
                </c:pt>
                <c:pt idx="1">
                  <c:v>39229</c:v>
                </c:pt>
                <c:pt idx="2">
                  <c:v>41078.300000000003</c:v>
                </c:pt>
                <c:pt idx="3">
                  <c:v>44810.3</c:v>
                </c:pt>
                <c:pt idx="4">
                  <c:v>40162.300000000003</c:v>
                </c:pt>
                <c:pt idx="5">
                  <c:v>40055.1</c:v>
                </c:pt>
                <c:pt idx="6">
                  <c:v>41870.9</c:v>
                </c:pt>
                <c:pt idx="7">
                  <c:v>45630.7</c:v>
                </c:pt>
                <c:pt idx="8">
                  <c:v>41632.300000000003</c:v>
                </c:pt>
                <c:pt idx="9">
                  <c:v>42051.3</c:v>
                </c:pt>
                <c:pt idx="10">
                  <c:v>43556.3</c:v>
                </c:pt>
                <c:pt idx="11">
                  <c:v>48268.2</c:v>
                </c:pt>
                <c:pt idx="12">
                  <c:v>43314.7</c:v>
                </c:pt>
                <c:pt idx="13">
                  <c:v>43218.8</c:v>
                </c:pt>
                <c:pt idx="14">
                  <c:v>45506.400000000001</c:v>
                </c:pt>
                <c:pt idx="15">
                  <c:v>49151.4</c:v>
                </c:pt>
                <c:pt idx="16">
                  <c:v>44531.6</c:v>
                </c:pt>
                <c:pt idx="17">
                  <c:v>44526.1</c:v>
                </c:pt>
                <c:pt idx="18">
                  <c:v>46916.3</c:v>
                </c:pt>
                <c:pt idx="19">
                  <c:v>50398.2</c:v>
                </c:pt>
              </c:numCache>
            </c:numRef>
          </c:val>
        </c:ser>
        <c:ser>
          <c:idx val="2"/>
          <c:order val="1"/>
          <c:tx>
            <c:strRef>
              <c:f>固定型季節変動!$F$1</c:f>
              <c:strCache>
                <c:ptCount val="1"/>
                <c:pt idx="0">
                  <c:v>季節調整値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固定型季節変動!$A$2:$A$21</c:f>
              <c:strCache>
                <c:ptCount val="20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</c:strCache>
            </c:strRef>
          </c:cat>
          <c:val>
            <c:numRef>
              <c:f>固定型季節変動!$F$2:$F$21</c:f>
              <c:numCache>
                <c:formatCode>General</c:formatCode>
                <c:ptCount val="20"/>
                <c:pt idx="0">
                  <c:v>40816.317283713055</c:v>
                </c:pt>
                <c:pt idx="1">
                  <c:v>41132.770855141629</c:v>
                </c:pt>
                <c:pt idx="2">
                  <c:v>40844.675827432271</c:v>
                </c:pt>
                <c:pt idx="3">
                  <c:v>42034.636033713061</c:v>
                </c:pt>
                <c:pt idx="4">
                  <c:v>41267.817283713055</c:v>
                </c:pt>
                <c:pt idx="5">
                  <c:v>41958.870855141628</c:v>
                </c:pt>
                <c:pt idx="6">
                  <c:v>41637.27582743227</c:v>
                </c:pt>
                <c:pt idx="7">
                  <c:v>42855.036033713055</c:v>
                </c:pt>
                <c:pt idx="8">
                  <c:v>42737.817283713055</c:v>
                </c:pt>
                <c:pt idx="9">
                  <c:v>43955.070855141632</c:v>
                </c:pt>
                <c:pt idx="10">
                  <c:v>43322.675827432271</c:v>
                </c:pt>
                <c:pt idx="11">
                  <c:v>45492.536033713055</c:v>
                </c:pt>
                <c:pt idx="12">
                  <c:v>44420.217283713049</c:v>
                </c:pt>
                <c:pt idx="13">
                  <c:v>45122.570855141632</c:v>
                </c:pt>
                <c:pt idx="14">
                  <c:v>45272.77582743227</c:v>
                </c:pt>
                <c:pt idx="15">
                  <c:v>46375.736033713059</c:v>
                </c:pt>
                <c:pt idx="16">
                  <c:v>45637.117283713051</c:v>
                </c:pt>
                <c:pt idx="17">
                  <c:v>46429.870855141628</c:v>
                </c:pt>
                <c:pt idx="18">
                  <c:v>46682.675827432271</c:v>
                </c:pt>
                <c:pt idx="19">
                  <c:v>47622.536033713055</c:v>
                </c:pt>
              </c:numCache>
            </c:numRef>
          </c:val>
        </c:ser>
        <c:marker val="1"/>
        <c:axId val="53132288"/>
        <c:axId val="53146368"/>
      </c:lineChart>
      <c:catAx>
        <c:axId val="531322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46368"/>
        <c:crosses val="autoZero"/>
        <c:auto val="1"/>
        <c:lblAlgn val="ctr"/>
        <c:lblOffset val="100"/>
        <c:tickLblSkip val="1"/>
        <c:tickMarkSkip val="1"/>
      </c:catAx>
      <c:valAx>
        <c:axId val="53146368"/>
        <c:scaling>
          <c:orientation val="minMax"/>
          <c:min val="30000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3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89573631087087"/>
          <c:y val="0.20430182786291498"/>
          <c:w val="0.21852756528949321"/>
          <c:h val="0.103943028626797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原系列と季節調整値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(2000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年以降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layout>
        <c:manualLayout>
          <c:xMode val="edge"/>
          <c:yMode val="edge"/>
          <c:x val="0.28250026246719157"/>
          <c:y val="4.6428571428571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50018615745381"/>
          <c:y val="0.19285747917389645"/>
          <c:w val="0.82750101013306898"/>
          <c:h val="0.56071526352410628"/>
        </c:manualLayout>
      </c:layout>
      <c:lineChart>
        <c:grouping val="standard"/>
        <c:ser>
          <c:idx val="0"/>
          <c:order val="0"/>
          <c:tx>
            <c:strRef>
              <c:f>固定型季節変動!$B$1</c:f>
              <c:strCache>
                <c:ptCount val="1"/>
                <c:pt idx="0">
                  <c:v>家計可処分所得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固定型季節変動!$A$82:$A$118</c:f>
              <c:strCache>
                <c:ptCount val="37"/>
                <c:pt idx="0">
                  <c:v>2000Ⅰ</c:v>
                </c:pt>
                <c:pt idx="1">
                  <c:v>2000Ⅱ</c:v>
                </c:pt>
                <c:pt idx="2">
                  <c:v>2000Ⅲ</c:v>
                </c:pt>
                <c:pt idx="3">
                  <c:v>2000Ⅳ</c:v>
                </c:pt>
                <c:pt idx="4">
                  <c:v>2001Ⅰ</c:v>
                </c:pt>
                <c:pt idx="5">
                  <c:v>2001Ⅱ</c:v>
                </c:pt>
                <c:pt idx="6">
                  <c:v>2001Ⅲ</c:v>
                </c:pt>
                <c:pt idx="7">
                  <c:v>2001Ⅳ</c:v>
                </c:pt>
                <c:pt idx="8">
                  <c:v>2002Ⅰ</c:v>
                </c:pt>
                <c:pt idx="9">
                  <c:v>2002Ⅱ</c:v>
                </c:pt>
                <c:pt idx="10">
                  <c:v>2002Ⅲ</c:v>
                </c:pt>
                <c:pt idx="11">
                  <c:v>2002Ⅳ</c:v>
                </c:pt>
                <c:pt idx="12">
                  <c:v>2003Ⅰ</c:v>
                </c:pt>
                <c:pt idx="13">
                  <c:v>2003Ⅱ</c:v>
                </c:pt>
                <c:pt idx="14">
                  <c:v>2003Ⅲ</c:v>
                </c:pt>
                <c:pt idx="15">
                  <c:v>2003Ⅳ</c:v>
                </c:pt>
                <c:pt idx="16">
                  <c:v>2004Ⅰ</c:v>
                </c:pt>
                <c:pt idx="17">
                  <c:v>2004Ⅱ</c:v>
                </c:pt>
                <c:pt idx="18">
                  <c:v>2004Ⅲ</c:v>
                </c:pt>
                <c:pt idx="19">
                  <c:v>2004Ⅳ</c:v>
                </c:pt>
                <c:pt idx="20">
                  <c:v>2005Ⅰ</c:v>
                </c:pt>
                <c:pt idx="21">
                  <c:v>2005Ⅱ</c:v>
                </c:pt>
                <c:pt idx="22">
                  <c:v>2005Ⅲ</c:v>
                </c:pt>
                <c:pt idx="23">
                  <c:v>2005Ⅳ</c:v>
                </c:pt>
                <c:pt idx="24">
                  <c:v>2006Ⅰ</c:v>
                </c:pt>
                <c:pt idx="25">
                  <c:v>2006Ⅱ</c:v>
                </c:pt>
                <c:pt idx="26">
                  <c:v>2006Ⅲ</c:v>
                </c:pt>
                <c:pt idx="27">
                  <c:v>2006Ⅳ</c:v>
                </c:pt>
                <c:pt idx="28">
                  <c:v>2007Ⅰ</c:v>
                </c:pt>
                <c:pt idx="29">
                  <c:v>2007Ⅱ</c:v>
                </c:pt>
                <c:pt idx="30">
                  <c:v>2007Ⅲ</c:v>
                </c:pt>
                <c:pt idx="31">
                  <c:v>2007Ⅳ</c:v>
                </c:pt>
                <c:pt idx="32">
                  <c:v>2008Ⅰ</c:v>
                </c:pt>
                <c:pt idx="33">
                  <c:v>2008Ⅱ</c:v>
                </c:pt>
                <c:pt idx="34">
                  <c:v>2008Ⅲ</c:v>
                </c:pt>
                <c:pt idx="35">
                  <c:v>2008Ⅳ</c:v>
                </c:pt>
                <c:pt idx="36">
                  <c:v>2009Ⅰ</c:v>
                </c:pt>
              </c:strCache>
            </c:strRef>
          </c:cat>
          <c:val>
            <c:numRef>
              <c:f>固定型季節変動!$B$82:$B$118</c:f>
              <c:numCache>
                <c:formatCode>General</c:formatCode>
                <c:ptCount val="37"/>
                <c:pt idx="0">
                  <c:v>68552.800000000003</c:v>
                </c:pt>
                <c:pt idx="1">
                  <c:v>67276.600000000006</c:v>
                </c:pt>
                <c:pt idx="2">
                  <c:v>69588.899999999994</c:v>
                </c:pt>
                <c:pt idx="3">
                  <c:v>71961.2</c:v>
                </c:pt>
                <c:pt idx="4">
                  <c:v>69691.199999999997</c:v>
                </c:pt>
                <c:pt idx="5">
                  <c:v>68814.8</c:v>
                </c:pt>
                <c:pt idx="6">
                  <c:v>70732.3</c:v>
                </c:pt>
                <c:pt idx="7">
                  <c:v>72674.899999999994</c:v>
                </c:pt>
                <c:pt idx="8">
                  <c:v>69863.899999999994</c:v>
                </c:pt>
                <c:pt idx="9">
                  <c:v>69487.199999999997</c:v>
                </c:pt>
                <c:pt idx="10">
                  <c:v>72074.399999999994</c:v>
                </c:pt>
                <c:pt idx="11">
                  <c:v>73328.3</c:v>
                </c:pt>
                <c:pt idx="12">
                  <c:v>70462.2</c:v>
                </c:pt>
                <c:pt idx="13">
                  <c:v>69551.199999999997</c:v>
                </c:pt>
                <c:pt idx="14">
                  <c:v>71681.8</c:v>
                </c:pt>
                <c:pt idx="15">
                  <c:v>73874.100000000006</c:v>
                </c:pt>
                <c:pt idx="16">
                  <c:v>71678.399999999994</c:v>
                </c:pt>
                <c:pt idx="17">
                  <c:v>71071.5</c:v>
                </c:pt>
                <c:pt idx="18">
                  <c:v>73206.7</c:v>
                </c:pt>
                <c:pt idx="19">
                  <c:v>74008.2</c:v>
                </c:pt>
                <c:pt idx="20">
                  <c:v>71865.3</c:v>
                </c:pt>
                <c:pt idx="21">
                  <c:v>71940.100000000006</c:v>
                </c:pt>
                <c:pt idx="22">
                  <c:v>74064.7</c:v>
                </c:pt>
                <c:pt idx="23">
                  <c:v>75744.399999999994</c:v>
                </c:pt>
                <c:pt idx="24">
                  <c:v>73579.8</c:v>
                </c:pt>
                <c:pt idx="25">
                  <c:v>73502.8</c:v>
                </c:pt>
                <c:pt idx="26">
                  <c:v>74391.199999999997</c:v>
                </c:pt>
                <c:pt idx="27">
                  <c:v>76499.3</c:v>
                </c:pt>
                <c:pt idx="28">
                  <c:v>75002.3</c:v>
                </c:pt>
                <c:pt idx="29">
                  <c:v>74858.2</c:v>
                </c:pt>
                <c:pt idx="30">
                  <c:v>75856.800000000003</c:v>
                </c:pt>
                <c:pt idx="31">
                  <c:v>77582.2</c:v>
                </c:pt>
                <c:pt idx="32">
                  <c:v>75834.3</c:v>
                </c:pt>
                <c:pt idx="33">
                  <c:v>74044.100000000006</c:v>
                </c:pt>
                <c:pt idx="34">
                  <c:v>75259</c:v>
                </c:pt>
                <c:pt idx="35">
                  <c:v>76048.800000000003</c:v>
                </c:pt>
                <c:pt idx="36">
                  <c:v>72789.399999999994</c:v>
                </c:pt>
              </c:numCache>
            </c:numRef>
          </c:val>
        </c:ser>
        <c:ser>
          <c:idx val="2"/>
          <c:order val="1"/>
          <c:tx>
            <c:strRef>
              <c:f>固定型季節変動!$F$1</c:f>
              <c:strCache>
                <c:ptCount val="1"/>
                <c:pt idx="0">
                  <c:v>季節調整値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固定型季節変動!$A$82:$A$118</c:f>
              <c:strCache>
                <c:ptCount val="37"/>
                <c:pt idx="0">
                  <c:v>2000Ⅰ</c:v>
                </c:pt>
                <c:pt idx="1">
                  <c:v>2000Ⅱ</c:v>
                </c:pt>
                <c:pt idx="2">
                  <c:v>2000Ⅲ</c:v>
                </c:pt>
                <c:pt idx="3">
                  <c:v>2000Ⅳ</c:v>
                </c:pt>
                <c:pt idx="4">
                  <c:v>2001Ⅰ</c:v>
                </c:pt>
                <c:pt idx="5">
                  <c:v>2001Ⅱ</c:v>
                </c:pt>
                <c:pt idx="6">
                  <c:v>2001Ⅲ</c:v>
                </c:pt>
                <c:pt idx="7">
                  <c:v>2001Ⅳ</c:v>
                </c:pt>
                <c:pt idx="8">
                  <c:v>2002Ⅰ</c:v>
                </c:pt>
                <c:pt idx="9">
                  <c:v>2002Ⅱ</c:v>
                </c:pt>
                <c:pt idx="10">
                  <c:v>2002Ⅲ</c:v>
                </c:pt>
                <c:pt idx="11">
                  <c:v>2002Ⅳ</c:v>
                </c:pt>
                <c:pt idx="12">
                  <c:v>2003Ⅰ</c:v>
                </c:pt>
                <c:pt idx="13">
                  <c:v>2003Ⅱ</c:v>
                </c:pt>
                <c:pt idx="14">
                  <c:v>2003Ⅲ</c:v>
                </c:pt>
                <c:pt idx="15">
                  <c:v>2003Ⅳ</c:v>
                </c:pt>
                <c:pt idx="16">
                  <c:v>2004Ⅰ</c:v>
                </c:pt>
                <c:pt idx="17">
                  <c:v>2004Ⅱ</c:v>
                </c:pt>
                <c:pt idx="18">
                  <c:v>2004Ⅲ</c:v>
                </c:pt>
                <c:pt idx="19">
                  <c:v>2004Ⅳ</c:v>
                </c:pt>
                <c:pt idx="20">
                  <c:v>2005Ⅰ</c:v>
                </c:pt>
                <c:pt idx="21">
                  <c:v>2005Ⅱ</c:v>
                </c:pt>
                <c:pt idx="22">
                  <c:v>2005Ⅲ</c:v>
                </c:pt>
                <c:pt idx="23">
                  <c:v>2005Ⅳ</c:v>
                </c:pt>
                <c:pt idx="24">
                  <c:v>2006Ⅰ</c:v>
                </c:pt>
                <c:pt idx="25">
                  <c:v>2006Ⅱ</c:v>
                </c:pt>
                <c:pt idx="26">
                  <c:v>2006Ⅲ</c:v>
                </c:pt>
                <c:pt idx="27">
                  <c:v>2006Ⅳ</c:v>
                </c:pt>
                <c:pt idx="28">
                  <c:v>2007Ⅰ</c:v>
                </c:pt>
                <c:pt idx="29">
                  <c:v>2007Ⅱ</c:v>
                </c:pt>
                <c:pt idx="30">
                  <c:v>2007Ⅲ</c:v>
                </c:pt>
                <c:pt idx="31">
                  <c:v>2007Ⅳ</c:v>
                </c:pt>
                <c:pt idx="32">
                  <c:v>2008Ⅰ</c:v>
                </c:pt>
                <c:pt idx="33">
                  <c:v>2008Ⅱ</c:v>
                </c:pt>
                <c:pt idx="34">
                  <c:v>2008Ⅲ</c:v>
                </c:pt>
                <c:pt idx="35">
                  <c:v>2008Ⅳ</c:v>
                </c:pt>
                <c:pt idx="36">
                  <c:v>2009Ⅰ</c:v>
                </c:pt>
              </c:strCache>
            </c:strRef>
          </c:cat>
          <c:val>
            <c:numRef>
              <c:f>固定型季節変動!$F$82:$F$118</c:f>
              <c:numCache>
                <c:formatCode>General</c:formatCode>
                <c:ptCount val="37"/>
                <c:pt idx="0">
                  <c:v>69658.317283713055</c:v>
                </c:pt>
                <c:pt idx="1">
                  <c:v>69180.370855141635</c:v>
                </c:pt>
                <c:pt idx="2">
                  <c:v>69355.275827432255</c:v>
                </c:pt>
                <c:pt idx="3">
                  <c:v>69185.536033713055</c:v>
                </c:pt>
                <c:pt idx="4">
                  <c:v>70796.717283713049</c:v>
                </c:pt>
                <c:pt idx="5">
                  <c:v>70718.570855141632</c:v>
                </c:pt>
                <c:pt idx="6">
                  <c:v>70498.675827432264</c:v>
                </c:pt>
                <c:pt idx="7">
                  <c:v>69899.236033713052</c:v>
                </c:pt>
                <c:pt idx="8">
                  <c:v>70969.417283713046</c:v>
                </c:pt>
                <c:pt idx="9">
                  <c:v>71390.970855141626</c:v>
                </c:pt>
                <c:pt idx="10">
                  <c:v>71840.775827432255</c:v>
                </c:pt>
                <c:pt idx="11">
                  <c:v>70552.636033713061</c:v>
                </c:pt>
                <c:pt idx="12">
                  <c:v>71567.717283713049</c:v>
                </c:pt>
                <c:pt idx="13">
                  <c:v>71454.970855141626</c:v>
                </c:pt>
                <c:pt idx="14">
                  <c:v>71448.175827432264</c:v>
                </c:pt>
                <c:pt idx="15">
                  <c:v>71098.436033713064</c:v>
                </c:pt>
                <c:pt idx="16">
                  <c:v>72783.917283713046</c:v>
                </c:pt>
                <c:pt idx="17">
                  <c:v>72975.270855141629</c:v>
                </c:pt>
                <c:pt idx="18">
                  <c:v>72973.075827432258</c:v>
                </c:pt>
                <c:pt idx="19">
                  <c:v>71232.536033713055</c:v>
                </c:pt>
                <c:pt idx="20">
                  <c:v>72970.817283713055</c:v>
                </c:pt>
                <c:pt idx="21">
                  <c:v>73843.870855141635</c:v>
                </c:pt>
                <c:pt idx="22">
                  <c:v>73831.075827432258</c:v>
                </c:pt>
                <c:pt idx="23">
                  <c:v>72968.736033713052</c:v>
                </c:pt>
                <c:pt idx="24">
                  <c:v>74685.317283713055</c:v>
                </c:pt>
                <c:pt idx="25">
                  <c:v>75406.570855141632</c:v>
                </c:pt>
                <c:pt idx="26">
                  <c:v>74157.575827432258</c:v>
                </c:pt>
                <c:pt idx="27">
                  <c:v>73723.636033713061</c:v>
                </c:pt>
                <c:pt idx="28">
                  <c:v>76107.817283713055</c:v>
                </c:pt>
                <c:pt idx="29">
                  <c:v>76761.970855141626</c:v>
                </c:pt>
                <c:pt idx="30">
                  <c:v>75623.175827432264</c:v>
                </c:pt>
                <c:pt idx="31">
                  <c:v>74806.536033713055</c:v>
                </c:pt>
                <c:pt idx="32">
                  <c:v>76939.817283713055</c:v>
                </c:pt>
                <c:pt idx="33">
                  <c:v>75947.870855141635</c:v>
                </c:pt>
                <c:pt idx="34">
                  <c:v>75025.375827432261</c:v>
                </c:pt>
                <c:pt idx="35">
                  <c:v>73273.136033713061</c:v>
                </c:pt>
                <c:pt idx="36">
                  <c:v>73894.917283713046</c:v>
                </c:pt>
              </c:numCache>
            </c:numRef>
          </c:val>
        </c:ser>
        <c:marker val="1"/>
        <c:axId val="114111616"/>
        <c:axId val="114113152"/>
      </c:lineChart>
      <c:catAx>
        <c:axId val="1141116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113152"/>
        <c:crosses val="autoZero"/>
        <c:auto val="1"/>
        <c:lblAlgn val="ctr"/>
        <c:lblOffset val="100"/>
        <c:tickLblSkip val="2"/>
        <c:tickMarkSkip val="1"/>
      </c:catAx>
      <c:valAx>
        <c:axId val="114113152"/>
        <c:scaling>
          <c:orientation val="minMax"/>
          <c:min val="60000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11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00026246719159"/>
          <c:y val="0.20000037495313083"/>
          <c:w val="0.21000026246719158"/>
          <c:h val="9.64285714285714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原系列と季節調整値</a:t>
            </a:r>
          </a:p>
        </c:rich>
      </c:tx>
      <c:layout>
        <c:manualLayout>
          <c:xMode val="edge"/>
          <c:yMode val="edge"/>
          <c:x val="0.40139889506818638"/>
          <c:y val="4.5454545454545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49657417543581"/>
          <c:y val="0.19805194805194806"/>
          <c:w val="0.88531528990609287"/>
          <c:h val="0.50324675324675328"/>
        </c:manualLayout>
      </c:layout>
      <c:lineChart>
        <c:grouping val="standard"/>
        <c:ser>
          <c:idx val="0"/>
          <c:order val="0"/>
          <c:tx>
            <c:strRef>
              <c:f>可変型季節変動!$B$1</c:f>
              <c:strCache>
                <c:ptCount val="1"/>
                <c:pt idx="0">
                  <c:v>家計可処分所得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可変型季節変動!$A$2:$A$118</c:f>
              <c:strCache>
                <c:ptCount val="117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</c:strCache>
            </c:strRef>
          </c:cat>
          <c:val>
            <c:numRef>
              <c:f>可変型季節変動!$B$2:$B$118</c:f>
              <c:numCache>
                <c:formatCode>General</c:formatCode>
                <c:ptCount val="117"/>
                <c:pt idx="0">
                  <c:v>39710.800000000003</c:v>
                </c:pt>
                <c:pt idx="1">
                  <c:v>39229</c:v>
                </c:pt>
                <c:pt idx="2">
                  <c:v>41078.300000000003</c:v>
                </c:pt>
                <c:pt idx="3">
                  <c:v>44810.3</c:v>
                </c:pt>
                <c:pt idx="4">
                  <c:v>40162.300000000003</c:v>
                </c:pt>
                <c:pt idx="5">
                  <c:v>40055.1</c:v>
                </c:pt>
                <c:pt idx="6">
                  <c:v>41870.9</c:v>
                </c:pt>
                <c:pt idx="7">
                  <c:v>45630.7</c:v>
                </c:pt>
                <c:pt idx="8">
                  <c:v>41632.300000000003</c:v>
                </c:pt>
                <c:pt idx="9">
                  <c:v>42051.3</c:v>
                </c:pt>
                <c:pt idx="10">
                  <c:v>43556.3</c:v>
                </c:pt>
                <c:pt idx="11">
                  <c:v>48268.2</c:v>
                </c:pt>
                <c:pt idx="12">
                  <c:v>43314.7</c:v>
                </c:pt>
                <c:pt idx="13">
                  <c:v>43218.8</c:v>
                </c:pt>
                <c:pt idx="14">
                  <c:v>45506.400000000001</c:v>
                </c:pt>
                <c:pt idx="15">
                  <c:v>49151.4</c:v>
                </c:pt>
                <c:pt idx="16">
                  <c:v>44531.6</c:v>
                </c:pt>
                <c:pt idx="17">
                  <c:v>44526.1</c:v>
                </c:pt>
                <c:pt idx="18">
                  <c:v>46916.3</c:v>
                </c:pt>
                <c:pt idx="19">
                  <c:v>50398.2</c:v>
                </c:pt>
                <c:pt idx="20">
                  <c:v>45951.6</c:v>
                </c:pt>
                <c:pt idx="21">
                  <c:v>46421.1</c:v>
                </c:pt>
                <c:pt idx="22">
                  <c:v>48588.1</c:v>
                </c:pt>
                <c:pt idx="23">
                  <c:v>53060.3</c:v>
                </c:pt>
                <c:pt idx="24">
                  <c:v>47979.4</c:v>
                </c:pt>
                <c:pt idx="25">
                  <c:v>47941.8</c:v>
                </c:pt>
                <c:pt idx="26">
                  <c:v>50839.7</c:v>
                </c:pt>
                <c:pt idx="27">
                  <c:v>54358.9</c:v>
                </c:pt>
                <c:pt idx="28">
                  <c:v>49775.5</c:v>
                </c:pt>
                <c:pt idx="29">
                  <c:v>49900.7</c:v>
                </c:pt>
                <c:pt idx="30">
                  <c:v>52920.800000000003</c:v>
                </c:pt>
                <c:pt idx="31">
                  <c:v>57322.6</c:v>
                </c:pt>
                <c:pt idx="32">
                  <c:v>52513.3</c:v>
                </c:pt>
                <c:pt idx="33">
                  <c:v>53042.2</c:v>
                </c:pt>
                <c:pt idx="34">
                  <c:v>55639.5</c:v>
                </c:pt>
                <c:pt idx="35">
                  <c:v>59552.4</c:v>
                </c:pt>
                <c:pt idx="36">
                  <c:v>55765.8</c:v>
                </c:pt>
                <c:pt idx="37">
                  <c:v>54413.5</c:v>
                </c:pt>
                <c:pt idx="38">
                  <c:v>58165.5</c:v>
                </c:pt>
                <c:pt idx="39">
                  <c:v>63059.8</c:v>
                </c:pt>
                <c:pt idx="40">
                  <c:v>57409.8</c:v>
                </c:pt>
                <c:pt idx="41">
                  <c:v>58981.9</c:v>
                </c:pt>
                <c:pt idx="42">
                  <c:v>62224</c:v>
                </c:pt>
                <c:pt idx="43">
                  <c:v>64821.7</c:v>
                </c:pt>
                <c:pt idx="44">
                  <c:v>59647</c:v>
                </c:pt>
                <c:pt idx="45">
                  <c:v>60082.7</c:v>
                </c:pt>
                <c:pt idx="46">
                  <c:v>62518</c:v>
                </c:pt>
                <c:pt idx="47">
                  <c:v>66353.7</c:v>
                </c:pt>
                <c:pt idx="48">
                  <c:v>62014.400000000001</c:v>
                </c:pt>
                <c:pt idx="49">
                  <c:v>61184.6</c:v>
                </c:pt>
                <c:pt idx="50">
                  <c:v>63815.6</c:v>
                </c:pt>
                <c:pt idx="51">
                  <c:v>66558.3</c:v>
                </c:pt>
                <c:pt idx="52">
                  <c:v>62386.8</c:v>
                </c:pt>
                <c:pt idx="53">
                  <c:v>61342.8</c:v>
                </c:pt>
                <c:pt idx="54">
                  <c:v>63909.4</c:v>
                </c:pt>
                <c:pt idx="55">
                  <c:v>68296</c:v>
                </c:pt>
                <c:pt idx="56">
                  <c:v>63778</c:v>
                </c:pt>
                <c:pt idx="57">
                  <c:v>63062.3</c:v>
                </c:pt>
                <c:pt idx="58">
                  <c:v>66916.600000000006</c:v>
                </c:pt>
                <c:pt idx="59">
                  <c:v>68165.600000000006</c:v>
                </c:pt>
                <c:pt idx="60">
                  <c:v>64875.199999999997</c:v>
                </c:pt>
                <c:pt idx="61">
                  <c:v>64400.800000000003</c:v>
                </c:pt>
                <c:pt idx="62">
                  <c:v>67543.899999999994</c:v>
                </c:pt>
                <c:pt idx="63">
                  <c:v>69880.399999999994</c:v>
                </c:pt>
                <c:pt idx="64">
                  <c:v>66935.100000000006</c:v>
                </c:pt>
                <c:pt idx="65">
                  <c:v>66139.5</c:v>
                </c:pt>
                <c:pt idx="66">
                  <c:v>68793.8</c:v>
                </c:pt>
                <c:pt idx="67">
                  <c:v>71511.600000000006</c:v>
                </c:pt>
                <c:pt idx="68">
                  <c:v>69676.2</c:v>
                </c:pt>
                <c:pt idx="69">
                  <c:v>65862.2</c:v>
                </c:pt>
                <c:pt idx="70">
                  <c:v>69106.899999999994</c:v>
                </c:pt>
                <c:pt idx="71">
                  <c:v>70864.600000000006</c:v>
                </c:pt>
                <c:pt idx="72">
                  <c:v>67181.600000000006</c:v>
                </c:pt>
                <c:pt idx="73">
                  <c:v>65656.2</c:v>
                </c:pt>
                <c:pt idx="74">
                  <c:v>68841.600000000006</c:v>
                </c:pt>
                <c:pt idx="75">
                  <c:v>70840.899999999994</c:v>
                </c:pt>
                <c:pt idx="76">
                  <c:v>67668.2</c:v>
                </c:pt>
                <c:pt idx="77">
                  <c:v>66725.2</c:v>
                </c:pt>
                <c:pt idx="78">
                  <c:v>69283.8</c:v>
                </c:pt>
                <c:pt idx="79">
                  <c:v>71199.399999999994</c:v>
                </c:pt>
                <c:pt idx="80">
                  <c:v>68552.800000000003</c:v>
                </c:pt>
                <c:pt idx="81">
                  <c:v>67276.600000000006</c:v>
                </c:pt>
                <c:pt idx="82">
                  <c:v>69588.899999999994</c:v>
                </c:pt>
                <c:pt idx="83">
                  <c:v>71961.2</c:v>
                </c:pt>
                <c:pt idx="84">
                  <c:v>69691.199999999997</c:v>
                </c:pt>
                <c:pt idx="85">
                  <c:v>68814.8</c:v>
                </c:pt>
                <c:pt idx="86">
                  <c:v>70732.3</c:v>
                </c:pt>
                <c:pt idx="87">
                  <c:v>72674.899999999994</c:v>
                </c:pt>
                <c:pt idx="88">
                  <c:v>69863.899999999994</c:v>
                </c:pt>
                <c:pt idx="89">
                  <c:v>69487.199999999997</c:v>
                </c:pt>
                <c:pt idx="90">
                  <c:v>72074.399999999994</c:v>
                </c:pt>
                <c:pt idx="91">
                  <c:v>73328.3</c:v>
                </c:pt>
                <c:pt idx="92">
                  <c:v>70462.2</c:v>
                </c:pt>
                <c:pt idx="93">
                  <c:v>69551.199999999997</c:v>
                </c:pt>
                <c:pt idx="94">
                  <c:v>71681.8</c:v>
                </c:pt>
                <c:pt idx="95">
                  <c:v>73874.100000000006</c:v>
                </c:pt>
                <c:pt idx="96">
                  <c:v>71678.399999999994</c:v>
                </c:pt>
                <c:pt idx="97">
                  <c:v>71071.5</c:v>
                </c:pt>
                <c:pt idx="98">
                  <c:v>73206.7</c:v>
                </c:pt>
                <c:pt idx="99">
                  <c:v>74008.2</c:v>
                </c:pt>
                <c:pt idx="100">
                  <c:v>71865.3</c:v>
                </c:pt>
                <c:pt idx="101">
                  <c:v>71940.100000000006</c:v>
                </c:pt>
                <c:pt idx="102">
                  <c:v>74064.7</c:v>
                </c:pt>
                <c:pt idx="103">
                  <c:v>75744.399999999994</c:v>
                </c:pt>
                <c:pt idx="104">
                  <c:v>73579.8</c:v>
                </c:pt>
                <c:pt idx="105">
                  <c:v>73502.8</c:v>
                </c:pt>
                <c:pt idx="106">
                  <c:v>74391.199999999997</c:v>
                </c:pt>
                <c:pt idx="107">
                  <c:v>76499.3</c:v>
                </c:pt>
                <c:pt idx="108">
                  <c:v>75002.3</c:v>
                </c:pt>
                <c:pt idx="109">
                  <c:v>74858.2</c:v>
                </c:pt>
                <c:pt idx="110">
                  <c:v>75856.800000000003</c:v>
                </c:pt>
                <c:pt idx="111">
                  <c:v>77582.2</c:v>
                </c:pt>
                <c:pt idx="112">
                  <c:v>75834.3</c:v>
                </c:pt>
                <c:pt idx="113">
                  <c:v>74044.100000000006</c:v>
                </c:pt>
                <c:pt idx="114">
                  <c:v>75259</c:v>
                </c:pt>
                <c:pt idx="115">
                  <c:v>76048.800000000003</c:v>
                </c:pt>
                <c:pt idx="116">
                  <c:v>72789.399999999994</c:v>
                </c:pt>
              </c:numCache>
            </c:numRef>
          </c:val>
        </c:ser>
        <c:ser>
          <c:idx val="2"/>
          <c:order val="1"/>
          <c:tx>
            <c:strRef>
              <c:f>可変型季節変動!$F$1</c:f>
              <c:strCache>
                <c:ptCount val="1"/>
                <c:pt idx="0">
                  <c:v>季節調整値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可変型季節変動!$A$2:$A$118</c:f>
              <c:strCache>
                <c:ptCount val="117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</c:strCache>
            </c:strRef>
          </c:cat>
          <c:val>
            <c:numRef>
              <c:f>可変型季節変動!$F$2:$F$118</c:f>
              <c:numCache>
                <c:formatCode>General</c:formatCode>
                <c:ptCount val="117"/>
                <c:pt idx="0">
                  <c:v>41164.23055555555</c:v>
                </c:pt>
                <c:pt idx="1">
                  <c:v>40970.426388888889</c:v>
                </c:pt>
                <c:pt idx="2">
                  <c:v>41324.265972222223</c:v>
                </c:pt>
                <c:pt idx="3">
                  <c:v>41492.504861111112</c:v>
                </c:pt>
                <c:pt idx="4">
                  <c:v>41612.029166666667</c:v>
                </c:pt>
                <c:pt idx="5">
                  <c:v>41787.688888888886</c:v>
                </c:pt>
                <c:pt idx="6">
                  <c:v>42128.431250000001</c:v>
                </c:pt>
                <c:pt idx="7">
                  <c:v>42264.410416666666</c:v>
                </c:pt>
                <c:pt idx="8">
                  <c:v>43090.576388888891</c:v>
                </c:pt>
                <c:pt idx="9">
                  <c:v>43790.495833333334</c:v>
                </c:pt>
                <c:pt idx="10">
                  <c:v>43779.05972222222</c:v>
                </c:pt>
                <c:pt idx="11">
                  <c:v>44822.202777777777</c:v>
                </c:pt>
                <c:pt idx="12">
                  <c:v>44825.201388888883</c:v>
                </c:pt>
                <c:pt idx="13">
                  <c:v>45023.651388888895</c:v>
                </c:pt>
                <c:pt idx="14">
                  <c:v>45619.112500000003</c:v>
                </c:pt>
                <c:pt idx="15">
                  <c:v>45687.450000000004</c:v>
                </c:pt>
                <c:pt idx="16">
                  <c:v>46107.726388888892</c:v>
                </c:pt>
                <c:pt idx="17">
                  <c:v>46397.793055555558</c:v>
                </c:pt>
                <c:pt idx="18">
                  <c:v>46914.845833333333</c:v>
                </c:pt>
                <c:pt idx="19">
                  <c:v>46916.269444444442</c:v>
                </c:pt>
                <c:pt idx="20">
                  <c:v>47595.527777777774</c:v>
                </c:pt>
                <c:pt idx="21">
                  <c:v>48377.261111111111</c:v>
                </c:pt>
                <c:pt idx="22">
                  <c:v>48520.859722222223</c:v>
                </c:pt>
                <c:pt idx="23">
                  <c:v>49513.395833333336</c:v>
                </c:pt>
                <c:pt idx="24">
                  <c:v>49668.083333333336</c:v>
                </c:pt>
                <c:pt idx="25">
                  <c:v>49966.777777777781</c:v>
                </c:pt>
                <c:pt idx="26">
                  <c:v>50722.633333333331</c:v>
                </c:pt>
                <c:pt idx="27">
                  <c:v>50803.724999999999</c:v>
                </c:pt>
                <c:pt idx="28">
                  <c:v>51400.318055555552</c:v>
                </c:pt>
                <c:pt idx="29">
                  <c:v>52062.961111111108</c:v>
                </c:pt>
                <c:pt idx="30">
                  <c:v>52810.036111111112</c:v>
                </c:pt>
                <c:pt idx="31">
                  <c:v>53665.552777777775</c:v>
                </c:pt>
                <c:pt idx="32">
                  <c:v>54148.541666666664</c:v>
                </c:pt>
                <c:pt idx="33">
                  <c:v>55247.393055555556</c:v>
                </c:pt>
                <c:pt idx="34">
                  <c:v>55420.216666666667</c:v>
                </c:pt>
                <c:pt idx="35">
                  <c:v>55910.413888888892</c:v>
                </c:pt>
                <c:pt idx="36">
                  <c:v>57434.826388888891</c:v>
                </c:pt>
                <c:pt idx="37">
                  <c:v>56650.037499999999</c:v>
                </c:pt>
                <c:pt idx="38">
                  <c:v>57858.930555555555</c:v>
                </c:pt>
                <c:pt idx="39">
                  <c:v>59369.572222222225</c:v>
                </c:pt>
                <c:pt idx="40">
                  <c:v>59231.991666666669</c:v>
                </c:pt>
                <c:pt idx="41">
                  <c:v>61067.606944444451</c:v>
                </c:pt>
                <c:pt idx="42">
                  <c:v>61775.326388888891</c:v>
                </c:pt>
                <c:pt idx="43">
                  <c:v>61307.223611111105</c:v>
                </c:pt>
                <c:pt idx="44">
                  <c:v>61383.536111111112</c:v>
                </c:pt>
                <c:pt idx="45">
                  <c:v>62164.026388888895</c:v>
                </c:pt>
                <c:pt idx="46">
                  <c:v>62184.952777777777</c:v>
                </c:pt>
                <c:pt idx="47">
                  <c:v>62905.62222222222</c:v>
                </c:pt>
                <c:pt idx="48">
                  <c:v>63550.656944444447</c:v>
                </c:pt>
                <c:pt idx="49">
                  <c:v>63322.462500000001</c:v>
                </c:pt>
                <c:pt idx="50">
                  <c:v>63464.683333333334</c:v>
                </c:pt>
                <c:pt idx="51">
                  <c:v>63323.637500000004</c:v>
                </c:pt>
                <c:pt idx="52">
                  <c:v>63706.618055555562</c:v>
                </c:pt>
                <c:pt idx="53">
                  <c:v>63614.204166666677</c:v>
                </c:pt>
                <c:pt idx="54">
                  <c:v>63544.109722222223</c:v>
                </c:pt>
                <c:pt idx="55">
                  <c:v>65208.618055555562</c:v>
                </c:pt>
                <c:pt idx="56">
                  <c:v>64997.604166666664</c:v>
                </c:pt>
                <c:pt idx="57">
                  <c:v>65335.172222222231</c:v>
                </c:pt>
                <c:pt idx="58">
                  <c:v>66349.418055555565</c:v>
                </c:pt>
                <c:pt idx="59">
                  <c:v>65416.341666666674</c:v>
                </c:pt>
                <c:pt idx="60">
                  <c:v>65848.905555555553</c:v>
                </c:pt>
                <c:pt idx="61">
                  <c:v>66686.590277777781</c:v>
                </c:pt>
                <c:pt idx="62">
                  <c:v>66995.345833333326</c:v>
                </c:pt>
                <c:pt idx="63">
                  <c:v>67288.869444444441</c:v>
                </c:pt>
                <c:pt idx="64">
                  <c:v>67614.852777777778</c:v>
                </c:pt>
                <c:pt idx="65">
                  <c:v>68498.212500000009</c:v>
                </c:pt>
                <c:pt idx="66">
                  <c:v>68285.66805555555</c:v>
                </c:pt>
                <c:pt idx="67">
                  <c:v>69015.383333333346</c:v>
                </c:pt>
                <c:pt idx="68">
                  <c:v>70102.569444444438</c:v>
                </c:pt>
                <c:pt idx="69">
                  <c:v>68334.909722222219</c:v>
                </c:pt>
                <c:pt idx="70">
                  <c:v>68639.912499999991</c:v>
                </c:pt>
                <c:pt idx="71">
                  <c:v>68362.840277777781</c:v>
                </c:pt>
                <c:pt idx="72">
                  <c:v>67718.479166666672</c:v>
                </c:pt>
                <c:pt idx="73">
                  <c:v>68044.615277777775</c:v>
                </c:pt>
                <c:pt idx="74">
                  <c:v>68380.418055555565</c:v>
                </c:pt>
                <c:pt idx="75">
                  <c:v>68432.512499999997</c:v>
                </c:pt>
                <c:pt idx="76">
                  <c:v>68291.520833333328</c:v>
                </c:pt>
                <c:pt idx="77">
                  <c:v>68882.713888888888</c:v>
                </c:pt>
                <c:pt idx="78">
                  <c:v>68879.273611111115</c:v>
                </c:pt>
                <c:pt idx="79">
                  <c:v>68925.352777777778</c:v>
                </c:pt>
                <c:pt idx="80">
                  <c:v>69265.584722222222</c:v>
                </c:pt>
                <c:pt idx="81">
                  <c:v>69172.423611111109</c:v>
                </c:pt>
                <c:pt idx="82">
                  <c:v>69240.00972222221</c:v>
                </c:pt>
                <c:pt idx="83">
                  <c:v>69808.391666666663</c:v>
                </c:pt>
                <c:pt idx="84">
                  <c:v>70386.744444444441</c:v>
                </c:pt>
                <c:pt idx="85">
                  <c:v>70551.483333333337</c:v>
                </c:pt>
                <c:pt idx="86">
                  <c:v>70386.240277777775</c:v>
                </c:pt>
                <c:pt idx="87">
                  <c:v>70604.962499999994</c:v>
                </c:pt>
                <c:pt idx="88">
                  <c:v>70613.840277777781</c:v>
                </c:pt>
                <c:pt idx="89">
                  <c:v>71145.987499999988</c:v>
                </c:pt>
                <c:pt idx="90">
                  <c:v>71633.613888888882</c:v>
                </c:pt>
                <c:pt idx="91">
                  <c:v>71376.955555555556</c:v>
                </c:pt>
                <c:pt idx="92">
                  <c:v>71257.225000000006</c:v>
                </c:pt>
                <c:pt idx="93">
                  <c:v>71127.256944444438</c:v>
                </c:pt>
                <c:pt idx="94">
                  <c:v>71226.452777777784</c:v>
                </c:pt>
                <c:pt idx="95">
                  <c:v>72047.744444444455</c:v>
                </c:pt>
                <c:pt idx="96">
                  <c:v>72469.834722222222</c:v>
                </c:pt>
                <c:pt idx="97">
                  <c:v>72489.64444444445</c:v>
                </c:pt>
                <c:pt idx="98">
                  <c:v>72787.131944444438</c:v>
                </c:pt>
                <c:pt idx="99">
                  <c:v>72346.272222222222</c:v>
                </c:pt>
                <c:pt idx="100">
                  <c:v>72615.041666666672</c:v>
                </c:pt>
                <c:pt idx="101">
                  <c:v>73155.856944444458</c:v>
                </c:pt>
                <c:pt idx="102">
                  <c:v>73816.90416666666</c:v>
                </c:pt>
                <c:pt idx="103">
                  <c:v>74136.115277777775</c:v>
                </c:pt>
                <c:pt idx="104">
                  <c:v>74167.816666666666</c:v>
                </c:pt>
                <c:pt idx="105">
                  <c:v>74579.580555555556</c:v>
                </c:pt>
                <c:pt idx="106">
                  <c:v>74286.209722222222</c:v>
                </c:pt>
                <c:pt idx="107">
                  <c:v>74922.465277777781</c:v>
                </c:pt>
                <c:pt idx="108">
                  <c:v>75361.391666666663</c:v>
                </c:pt>
                <c:pt idx="109">
                  <c:v>75920.270138888882</c:v>
                </c:pt>
                <c:pt idx="110">
                  <c:v>75802.090972222228</c:v>
                </c:pt>
                <c:pt idx="111">
                  <c:v>75961.612500000003</c:v>
                </c:pt>
                <c:pt idx="112">
                  <c:v>75939.098611111112</c:v>
                </c:pt>
                <c:pt idx="113">
                  <c:v>75189.018750000003</c:v>
                </c:pt>
                <c:pt idx="114">
                  <c:v>75146.596527777772</c:v>
                </c:pt>
                <c:pt idx="115">
                  <c:v>74416.613888888896</c:v>
                </c:pt>
                <c:pt idx="116">
                  <c:v>72759.538888888885</c:v>
                </c:pt>
              </c:numCache>
            </c:numRef>
          </c:val>
        </c:ser>
        <c:marker val="1"/>
        <c:axId val="115222784"/>
        <c:axId val="115257728"/>
      </c:lineChart>
      <c:catAx>
        <c:axId val="115222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年・四半期</a:t>
                </a:r>
              </a:p>
            </c:rich>
          </c:tx>
          <c:layout>
            <c:manualLayout>
              <c:xMode val="edge"/>
              <c:yMode val="edge"/>
              <c:x val="0.49230798597727732"/>
              <c:y val="0.876623376623376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257728"/>
        <c:crosses val="autoZero"/>
        <c:auto val="1"/>
        <c:lblAlgn val="ctr"/>
        <c:lblOffset val="100"/>
        <c:tickLblSkip val="4"/>
        <c:tickMarkSkip val="1"/>
      </c:catAx>
      <c:valAx>
        <c:axId val="115257728"/>
        <c:scaling>
          <c:orientation val="minMax"/>
          <c:min val="30000"/>
        </c:scaling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家計可処分所得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</a:t>
                </a: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億円</a:t>
                </a:r>
                <a:r>
                  <a:rPr lang="en-US" altLang="ja-JP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993006993006993E-3"/>
              <c:y val="2.922077922077922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22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69930069930071"/>
          <c:y val="0.20454545454545456"/>
          <c:w val="0.28251762935227503"/>
          <c:h val="0.324675324675324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125</xdr:row>
      <xdr:rowOff>0</xdr:rowOff>
    </xdr:from>
    <xdr:to>
      <xdr:col>8</xdr:col>
      <xdr:colOff>676275</xdr:colOff>
      <xdr:row>140</xdr:row>
      <xdr:rowOff>76200</xdr:rowOff>
    </xdr:to>
    <xdr:graphicFrame macro="">
      <xdr:nvGraphicFramePr>
        <xdr:cNvPr id="3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142</xdr:row>
      <xdr:rowOff>57150</xdr:rowOff>
    </xdr:from>
    <xdr:to>
      <xdr:col>5</xdr:col>
      <xdr:colOff>85725</xdr:colOff>
      <xdr:row>157</xdr:row>
      <xdr:rowOff>142875</xdr:rowOff>
    </xdr:to>
    <xdr:graphicFrame macro="">
      <xdr:nvGraphicFramePr>
        <xdr:cNvPr id="31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142</xdr:row>
      <xdr:rowOff>95250</xdr:rowOff>
    </xdr:from>
    <xdr:to>
      <xdr:col>10</xdr:col>
      <xdr:colOff>619125</xdr:colOff>
      <xdr:row>158</xdr:row>
      <xdr:rowOff>19050</xdr:rowOff>
    </xdr:to>
    <xdr:graphicFrame macro="">
      <xdr:nvGraphicFramePr>
        <xdr:cNvPr id="310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144</xdr:row>
      <xdr:rowOff>76200</xdr:rowOff>
    </xdr:from>
    <xdr:to>
      <xdr:col>8</xdr:col>
      <xdr:colOff>333375</xdr:colOff>
      <xdr:row>161</xdr:row>
      <xdr:rowOff>95250</xdr:rowOff>
    </xdr:to>
    <xdr:graphicFrame macro="">
      <xdr:nvGraphicFramePr>
        <xdr:cNvPr id="20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5"/>
  <sheetViews>
    <sheetView tabSelected="1" workbookViewId="0">
      <selection activeCell="H16" sqref="H16"/>
    </sheetView>
  </sheetViews>
  <sheetFormatPr defaultRowHeight="13.5"/>
  <cols>
    <col min="2" max="4" width="12.5" customWidth="1"/>
    <col min="32" max="32" width="9.75" customWidth="1"/>
  </cols>
  <sheetData>
    <row r="1" spans="1:8" ht="14.25">
      <c r="A1" s="12" t="s">
        <v>97</v>
      </c>
      <c r="B1" s="12" t="s">
        <v>98</v>
      </c>
      <c r="C1" s="3" t="s">
        <v>99</v>
      </c>
      <c r="D1" s="4" t="s">
        <v>100</v>
      </c>
      <c r="E1" s="12" t="s">
        <v>108</v>
      </c>
      <c r="F1" s="4" t="s">
        <v>109</v>
      </c>
    </row>
    <row r="2" spans="1:8">
      <c r="A2" s="7" t="s">
        <v>117</v>
      </c>
      <c r="B2" s="7">
        <v>39710.800000000003</v>
      </c>
      <c r="C2" s="5"/>
      <c r="D2" s="6"/>
      <c r="E2" s="7"/>
      <c r="F2" s="6">
        <f>B2-$AF$121</f>
        <v>40816.317283713055</v>
      </c>
    </row>
    <row r="3" spans="1:8">
      <c r="A3" s="7" t="s">
        <v>118</v>
      </c>
      <c r="B3" s="7">
        <v>39229</v>
      </c>
      <c r="C3" s="5">
        <f t="shared" ref="C3:C34" si="0">AVERAGE(B2:B5)</f>
        <v>41207.100000000006</v>
      </c>
      <c r="D3" s="6"/>
      <c r="E3" s="7"/>
      <c r="F3" s="6">
        <f>B3-$AF$122</f>
        <v>41132.770855141629</v>
      </c>
      <c r="H3" t="s">
        <v>141</v>
      </c>
    </row>
    <row r="4" spans="1:8">
      <c r="A4" s="7" t="s">
        <v>119</v>
      </c>
      <c r="B4" s="7">
        <v>41078.300000000003</v>
      </c>
      <c r="C4" s="5">
        <f t="shared" si="0"/>
        <v>41319.975000000006</v>
      </c>
      <c r="D4" s="6">
        <f t="shared" ref="D4:D35" si="1">AVERAGE(C3:C4)</f>
        <v>41263.537500000006</v>
      </c>
      <c r="E4" s="7">
        <f>B4-D4</f>
        <v>-185.23750000000291</v>
      </c>
      <c r="F4" s="6">
        <f>B4-$AF$123</f>
        <v>40844.675827432271</v>
      </c>
      <c r="H4" t="s">
        <v>142</v>
      </c>
    </row>
    <row r="5" spans="1:8">
      <c r="A5" s="7" t="s">
        <v>120</v>
      </c>
      <c r="B5" s="7">
        <v>44810.3</v>
      </c>
      <c r="C5" s="5">
        <f t="shared" si="0"/>
        <v>41526.5</v>
      </c>
      <c r="D5" s="6">
        <f t="shared" si="1"/>
        <v>41423.237500000003</v>
      </c>
      <c r="E5" s="7">
        <f t="shared" ref="E5:E68" si="2">B5-D5</f>
        <v>3387.0625</v>
      </c>
      <c r="F5" s="6">
        <f>B5-$AF$124</f>
        <v>42034.636033713061</v>
      </c>
    </row>
    <row r="6" spans="1:8">
      <c r="A6" s="7" t="s">
        <v>4</v>
      </c>
      <c r="B6" s="7">
        <v>40162.300000000003</v>
      </c>
      <c r="C6" s="5">
        <f t="shared" si="0"/>
        <v>41724.65</v>
      </c>
      <c r="D6" s="6">
        <f t="shared" si="1"/>
        <v>41625.574999999997</v>
      </c>
      <c r="E6" s="7">
        <f t="shared" si="2"/>
        <v>-1463.2749999999942</v>
      </c>
      <c r="F6" s="6">
        <f>B6-$AF$121</f>
        <v>41267.817283713055</v>
      </c>
    </row>
    <row r="7" spans="1:8">
      <c r="A7" s="7" t="s">
        <v>5</v>
      </c>
      <c r="B7" s="7">
        <v>40055.1</v>
      </c>
      <c r="C7" s="5">
        <f t="shared" si="0"/>
        <v>41929.75</v>
      </c>
      <c r="D7" s="6">
        <f t="shared" si="1"/>
        <v>41827.199999999997</v>
      </c>
      <c r="E7" s="7">
        <f t="shared" si="2"/>
        <v>-1772.0999999999985</v>
      </c>
      <c r="F7" s="6">
        <f>B7-$AF$122</f>
        <v>41958.870855141628</v>
      </c>
    </row>
    <row r="8" spans="1:8">
      <c r="A8" s="7" t="s">
        <v>6</v>
      </c>
      <c r="B8" s="7">
        <v>41870.9</v>
      </c>
      <c r="C8" s="5">
        <f t="shared" si="0"/>
        <v>42297.25</v>
      </c>
      <c r="D8" s="6">
        <f t="shared" si="1"/>
        <v>42113.5</v>
      </c>
      <c r="E8" s="7">
        <f t="shared" si="2"/>
        <v>-242.59999999999854</v>
      </c>
      <c r="F8" s="6">
        <f>B8-$AF$123</f>
        <v>41637.27582743227</v>
      </c>
    </row>
    <row r="9" spans="1:8">
      <c r="A9" s="7" t="s">
        <v>7</v>
      </c>
      <c r="B9" s="7">
        <v>45630.7</v>
      </c>
      <c r="C9" s="5">
        <f t="shared" si="0"/>
        <v>42796.3</v>
      </c>
      <c r="D9" s="6">
        <f t="shared" si="1"/>
        <v>42546.775000000001</v>
      </c>
      <c r="E9" s="7">
        <f t="shared" si="2"/>
        <v>3083.9249999999956</v>
      </c>
      <c r="F9" s="6">
        <f>B9-$AF$124</f>
        <v>42855.036033713055</v>
      </c>
    </row>
    <row r="10" spans="1:8">
      <c r="A10" s="7" t="s">
        <v>8</v>
      </c>
      <c r="B10" s="7">
        <v>41632.300000000003</v>
      </c>
      <c r="C10" s="5">
        <f t="shared" si="0"/>
        <v>43217.65</v>
      </c>
      <c r="D10" s="6">
        <f t="shared" si="1"/>
        <v>43006.975000000006</v>
      </c>
      <c r="E10" s="7">
        <f t="shared" si="2"/>
        <v>-1374.6750000000029</v>
      </c>
      <c r="F10" s="6">
        <f>B10-$AF$121</f>
        <v>42737.817283713055</v>
      </c>
    </row>
    <row r="11" spans="1:8">
      <c r="A11" s="7" t="s">
        <v>9</v>
      </c>
      <c r="B11" s="7">
        <v>42051.3</v>
      </c>
      <c r="C11" s="5">
        <f t="shared" si="0"/>
        <v>43877.025000000001</v>
      </c>
      <c r="D11" s="6">
        <f t="shared" si="1"/>
        <v>43547.337500000001</v>
      </c>
      <c r="E11" s="7">
        <f t="shared" si="2"/>
        <v>-1496.0374999999985</v>
      </c>
      <c r="F11" s="6">
        <f>B11-$AF$122</f>
        <v>43955.070855141632</v>
      </c>
    </row>
    <row r="12" spans="1:8">
      <c r="A12" s="7" t="s">
        <v>10</v>
      </c>
      <c r="B12" s="7">
        <v>43556.3</v>
      </c>
      <c r="C12" s="5">
        <f t="shared" si="0"/>
        <v>44297.625</v>
      </c>
      <c r="D12" s="6">
        <f t="shared" si="1"/>
        <v>44087.324999999997</v>
      </c>
      <c r="E12" s="7">
        <f t="shared" si="2"/>
        <v>-531.02499999999418</v>
      </c>
      <c r="F12" s="6">
        <f>B12-$AF$123</f>
        <v>43322.675827432271</v>
      </c>
    </row>
    <row r="13" spans="1:8">
      <c r="A13" s="7" t="s">
        <v>11</v>
      </c>
      <c r="B13" s="7">
        <v>48268.2</v>
      </c>
      <c r="C13" s="5">
        <f t="shared" si="0"/>
        <v>44589.5</v>
      </c>
      <c r="D13" s="6">
        <f t="shared" si="1"/>
        <v>44443.5625</v>
      </c>
      <c r="E13" s="7">
        <f t="shared" si="2"/>
        <v>3824.6374999999971</v>
      </c>
      <c r="F13" s="6">
        <f>B13-$AF$124</f>
        <v>45492.536033713055</v>
      </c>
    </row>
    <row r="14" spans="1:8">
      <c r="A14" s="7" t="s">
        <v>12</v>
      </c>
      <c r="B14" s="7">
        <v>43314.7</v>
      </c>
      <c r="C14" s="5">
        <f t="shared" si="0"/>
        <v>45077.025000000001</v>
      </c>
      <c r="D14" s="6">
        <f t="shared" si="1"/>
        <v>44833.262499999997</v>
      </c>
      <c r="E14" s="7">
        <f t="shared" si="2"/>
        <v>-1518.5625</v>
      </c>
      <c r="F14" s="6">
        <f>B14-$AF$121</f>
        <v>44420.217283713049</v>
      </c>
    </row>
    <row r="15" spans="1:8">
      <c r="A15" s="7" t="s">
        <v>13</v>
      </c>
      <c r="B15" s="7">
        <v>43218.8</v>
      </c>
      <c r="C15" s="5">
        <f t="shared" si="0"/>
        <v>45297.824999999997</v>
      </c>
      <c r="D15" s="6">
        <f t="shared" si="1"/>
        <v>45187.425000000003</v>
      </c>
      <c r="E15" s="7">
        <f t="shared" si="2"/>
        <v>-1968.625</v>
      </c>
      <c r="F15" s="6">
        <f>B15-$AF$122</f>
        <v>45122.570855141632</v>
      </c>
    </row>
    <row r="16" spans="1:8">
      <c r="A16" s="7" t="s">
        <v>14</v>
      </c>
      <c r="B16" s="7">
        <v>45506.400000000001</v>
      </c>
      <c r="C16" s="5">
        <f t="shared" si="0"/>
        <v>45602.05</v>
      </c>
      <c r="D16" s="6">
        <f t="shared" si="1"/>
        <v>45449.9375</v>
      </c>
      <c r="E16" s="7">
        <f t="shared" si="2"/>
        <v>56.462500000001455</v>
      </c>
      <c r="F16" s="6">
        <f>B16-$AF$123</f>
        <v>45272.77582743227</v>
      </c>
    </row>
    <row r="17" spans="1:6">
      <c r="A17" s="7" t="s">
        <v>15</v>
      </c>
      <c r="B17" s="7">
        <v>49151.4</v>
      </c>
      <c r="C17" s="5">
        <f t="shared" si="0"/>
        <v>45928.875</v>
      </c>
      <c r="D17" s="6">
        <f t="shared" si="1"/>
        <v>45765.462500000001</v>
      </c>
      <c r="E17" s="7">
        <f t="shared" si="2"/>
        <v>3385.9375</v>
      </c>
      <c r="F17" s="6">
        <f>B17-$AF$124</f>
        <v>46375.736033713059</v>
      </c>
    </row>
    <row r="18" spans="1:6">
      <c r="A18" s="7" t="s">
        <v>16</v>
      </c>
      <c r="B18" s="7">
        <v>44531.6</v>
      </c>
      <c r="C18" s="5">
        <f t="shared" si="0"/>
        <v>46281.350000000006</v>
      </c>
      <c r="D18" s="6">
        <f t="shared" si="1"/>
        <v>46105.112500000003</v>
      </c>
      <c r="E18" s="7">
        <f t="shared" si="2"/>
        <v>-1573.5125000000044</v>
      </c>
      <c r="F18" s="6">
        <f>B18-$AF$121</f>
        <v>45637.117283713051</v>
      </c>
    </row>
    <row r="19" spans="1:6">
      <c r="A19" s="7" t="s">
        <v>17</v>
      </c>
      <c r="B19" s="7">
        <v>44526.1</v>
      </c>
      <c r="C19" s="5">
        <f t="shared" si="0"/>
        <v>46593.05</v>
      </c>
      <c r="D19" s="6">
        <f t="shared" si="1"/>
        <v>46437.200000000004</v>
      </c>
      <c r="E19" s="7">
        <f t="shared" si="2"/>
        <v>-1911.1000000000058</v>
      </c>
      <c r="F19" s="6">
        <f>B19-$AF$122</f>
        <v>46429.870855141628</v>
      </c>
    </row>
    <row r="20" spans="1:6">
      <c r="A20" s="7" t="s">
        <v>18</v>
      </c>
      <c r="B20" s="7">
        <v>46916.3</v>
      </c>
      <c r="C20" s="5">
        <f t="shared" si="0"/>
        <v>46948.049999999996</v>
      </c>
      <c r="D20" s="6">
        <f t="shared" si="1"/>
        <v>46770.55</v>
      </c>
      <c r="E20" s="7">
        <f t="shared" si="2"/>
        <v>145.75</v>
      </c>
      <c r="F20" s="6">
        <f>B20-$AF$123</f>
        <v>46682.675827432271</v>
      </c>
    </row>
    <row r="21" spans="1:6">
      <c r="A21" s="7" t="s">
        <v>19</v>
      </c>
      <c r="B21" s="7">
        <v>50398.2</v>
      </c>
      <c r="C21" s="5">
        <f t="shared" si="0"/>
        <v>47421.8</v>
      </c>
      <c r="D21" s="6">
        <f t="shared" si="1"/>
        <v>47184.925000000003</v>
      </c>
      <c r="E21" s="7">
        <f t="shared" si="2"/>
        <v>3213.2749999999942</v>
      </c>
      <c r="F21" s="6">
        <f>B21-$AF$124</f>
        <v>47622.536033713055</v>
      </c>
    </row>
    <row r="22" spans="1:6">
      <c r="A22" s="7" t="s">
        <v>20</v>
      </c>
      <c r="B22" s="7">
        <v>45951.6</v>
      </c>
      <c r="C22" s="5">
        <f t="shared" si="0"/>
        <v>47839.75</v>
      </c>
      <c r="D22" s="6">
        <f t="shared" si="1"/>
        <v>47630.775000000001</v>
      </c>
      <c r="E22" s="7">
        <f t="shared" si="2"/>
        <v>-1679.1750000000029</v>
      </c>
      <c r="F22" s="6">
        <f>B22-$AF$121</f>
        <v>47057.117283713051</v>
      </c>
    </row>
    <row r="23" spans="1:6">
      <c r="A23" s="7" t="s">
        <v>21</v>
      </c>
      <c r="B23" s="7">
        <v>46421.1</v>
      </c>
      <c r="C23" s="5">
        <f t="shared" si="0"/>
        <v>48505.274999999994</v>
      </c>
      <c r="D23" s="6">
        <f t="shared" si="1"/>
        <v>48172.512499999997</v>
      </c>
      <c r="E23" s="7">
        <f t="shared" si="2"/>
        <v>-1751.4124999999985</v>
      </c>
      <c r="F23" s="6">
        <f>B23-$AF$122</f>
        <v>48324.870855141628</v>
      </c>
    </row>
    <row r="24" spans="1:6">
      <c r="A24" s="7" t="s">
        <v>22</v>
      </c>
      <c r="B24" s="7">
        <v>48588.1</v>
      </c>
      <c r="C24" s="5">
        <f t="shared" si="0"/>
        <v>49012.224999999999</v>
      </c>
      <c r="D24" s="6">
        <f t="shared" si="1"/>
        <v>48758.75</v>
      </c>
      <c r="E24" s="7">
        <f t="shared" si="2"/>
        <v>-170.65000000000146</v>
      </c>
      <c r="F24" s="6">
        <f>B24-$AF$123</f>
        <v>48354.475827432267</v>
      </c>
    </row>
    <row r="25" spans="1:6">
      <c r="A25" s="7" t="s">
        <v>23</v>
      </c>
      <c r="B25" s="7">
        <v>53060.3</v>
      </c>
      <c r="C25" s="5">
        <f t="shared" si="0"/>
        <v>49392.399999999994</v>
      </c>
      <c r="D25" s="6">
        <f t="shared" si="1"/>
        <v>49202.3125</v>
      </c>
      <c r="E25" s="7">
        <f t="shared" si="2"/>
        <v>3857.9875000000029</v>
      </c>
      <c r="F25" s="6">
        <f>B25-$AF$124</f>
        <v>50284.636033713061</v>
      </c>
    </row>
    <row r="26" spans="1:6">
      <c r="A26" s="7" t="s">
        <v>24</v>
      </c>
      <c r="B26" s="7">
        <v>47979.4</v>
      </c>
      <c r="C26" s="5">
        <f t="shared" si="0"/>
        <v>49955.3</v>
      </c>
      <c r="D26" s="6">
        <f t="shared" si="1"/>
        <v>49673.85</v>
      </c>
      <c r="E26" s="7">
        <f t="shared" si="2"/>
        <v>-1694.4499999999971</v>
      </c>
      <c r="F26" s="6">
        <f>B26-$AF$121</f>
        <v>49084.917283713054</v>
      </c>
    </row>
    <row r="27" spans="1:6">
      <c r="A27" s="7" t="s">
        <v>25</v>
      </c>
      <c r="B27" s="7">
        <v>47941.8</v>
      </c>
      <c r="C27" s="5">
        <f t="shared" si="0"/>
        <v>50279.950000000004</v>
      </c>
      <c r="D27" s="6">
        <f t="shared" si="1"/>
        <v>50117.625</v>
      </c>
      <c r="E27" s="7">
        <f t="shared" si="2"/>
        <v>-2175.8249999999971</v>
      </c>
      <c r="F27" s="6">
        <f>B27-$AF$122</f>
        <v>49845.570855141632</v>
      </c>
    </row>
    <row r="28" spans="1:6">
      <c r="A28" s="7" t="s">
        <v>26</v>
      </c>
      <c r="B28" s="7">
        <v>50839.7</v>
      </c>
      <c r="C28" s="5">
        <f t="shared" si="0"/>
        <v>50728.974999999999</v>
      </c>
      <c r="D28" s="6">
        <f t="shared" si="1"/>
        <v>50504.462500000001</v>
      </c>
      <c r="E28" s="7">
        <f t="shared" si="2"/>
        <v>335.23749999999563</v>
      </c>
      <c r="F28" s="6">
        <f>B28-$AF$123</f>
        <v>50606.075827432265</v>
      </c>
    </row>
    <row r="29" spans="1:6">
      <c r="A29" s="7" t="s">
        <v>27</v>
      </c>
      <c r="B29" s="7">
        <v>54358.9</v>
      </c>
      <c r="C29" s="5">
        <f t="shared" si="0"/>
        <v>51218.7</v>
      </c>
      <c r="D29" s="6">
        <f t="shared" si="1"/>
        <v>50973.837499999994</v>
      </c>
      <c r="E29" s="7">
        <f t="shared" si="2"/>
        <v>3385.0625000000073</v>
      </c>
      <c r="F29" s="6">
        <f>B29-$AF$124</f>
        <v>51583.236033713059</v>
      </c>
    </row>
    <row r="30" spans="1:6">
      <c r="A30" s="7" t="s">
        <v>28</v>
      </c>
      <c r="B30" s="7">
        <v>49775.5</v>
      </c>
      <c r="C30" s="5">
        <f t="shared" si="0"/>
        <v>51738.974999999991</v>
      </c>
      <c r="D30" s="6">
        <f t="shared" si="1"/>
        <v>51478.837499999994</v>
      </c>
      <c r="E30" s="7">
        <f t="shared" si="2"/>
        <v>-1703.3374999999942</v>
      </c>
      <c r="F30" s="6">
        <f>B30-$AF$121</f>
        <v>50881.017283713052</v>
      </c>
    </row>
    <row r="31" spans="1:6">
      <c r="A31" s="7" t="s">
        <v>29</v>
      </c>
      <c r="B31" s="7">
        <v>49900.7</v>
      </c>
      <c r="C31" s="5">
        <f t="shared" si="0"/>
        <v>52479.9</v>
      </c>
      <c r="D31" s="6">
        <f t="shared" si="1"/>
        <v>52109.4375</v>
      </c>
      <c r="E31" s="7">
        <f t="shared" si="2"/>
        <v>-2208.7375000000029</v>
      </c>
      <c r="F31" s="6">
        <f>B31-$AF$122</f>
        <v>51804.470855141626</v>
      </c>
    </row>
    <row r="32" spans="1:6">
      <c r="A32" s="7" t="s">
        <v>30</v>
      </c>
      <c r="B32" s="7">
        <v>52920.800000000003</v>
      </c>
      <c r="C32" s="5">
        <f t="shared" si="0"/>
        <v>53164.350000000006</v>
      </c>
      <c r="D32" s="6">
        <f t="shared" si="1"/>
        <v>52822.125</v>
      </c>
      <c r="E32" s="7">
        <f t="shared" si="2"/>
        <v>98.67500000000291</v>
      </c>
      <c r="F32" s="6">
        <f>B32-$AF$123</f>
        <v>52687.175827432271</v>
      </c>
    </row>
    <row r="33" spans="1:6">
      <c r="A33" s="7" t="s">
        <v>31</v>
      </c>
      <c r="B33" s="7">
        <v>57322.6</v>
      </c>
      <c r="C33" s="5">
        <f t="shared" si="0"/>
        <v>53949.725000000006</v>
      </c>
      <c r="D33" s="6">
        <f t="shared" si="1"/>
        <v>53557.037500000006</v>
      </c>
      <c r="E33" s="7">
        <f t="shared" si="2"/>
        <v>3765.5624999999927</v>
      </c>
      <c r="F33" s="6">
        <f>B33-$AF$124</f>
        <v>54546.936033713057</v>
      </c>
    </row>
    <row r="34" spans="1:6">
      <c r="A34" s="7" t="s">
        <v>32</v>
      </c>
      <c r="B34" s="7">
        <v>52513.3</v>
      </c>
      <c r="C34" s="5">
        <f t="shared" si="0"/>
        <v>54629.399999999994</v>
      </c>
      <c r="D34" s="6">
        <f t="shared" si="1"/>
        <v>54289.5625</v>
      </c>
      <c r="E34" s="7">
        <f t="shared" si="2"/>
        <v>-1776.2624999999971</v>
      </c>
      <c r="F34" s="6">
        <f>B34-$AF$121</f>
        <v>53618.817283713055</v>
      </c>
    </row>
    <row r="35" spans="1:6">
      <c r="A35" s="7" t="s">
        <v>33</v>
      </c>
      <c r="B35" s="7">
        <v>53042.2</v>
      </c>
      <c r="C35" s="5">
        <f t="shared" ref="C35:C98" si="3">AVERAGE(B34:B37)</f>
        <v>55186.85</v>
      </c>
      <c r="D35" s="6">
        <f t="shared" si="1"/>
        <v>54908.125</v>
      </c>
      <c r="E35" s="7">
        <f t="shared" si="2"/>
        <v>-1865.9250000000029</v>
      </c>
      <c r="F35" s="6">
        <f>B35-$AF$122</f>
        <v>54945.970855141626</v>
      </c>
    </row>
    <row r="36" spans="1:6">
      <c r="A36" s="7" t="s">
        <v>34</v>
      </c>
      <c r="B36" s="7">
        <v>55639.5</v>
      </c>
      <c r="C36" s="5">
        <f t="shared" si="3"/>
        <v>55999.975000000006</v>
      </c>
      <c r="D36" s="6">
        <f t="shared" ref="D36:D67" si="4">AVERAGE(C35:C36)</f>
        <v>55593.412500000006</v>
      </c>
      <c r="E36" s="7">
        <f t="shared" si="2"/>
        <v>46.087499999994179</v>
      </c>
      <c r="F36" s="6">
        <f>B36-$AF$123</f>
        <v>55405.875827432268</v>
      </c>
    </row>
    <row r="37" spans="1:6">
      <c r="A37" s="7" t="s">
        <v>35</v>
      </c>
      <c r="B37" s="7">
        <v>59552.4</v>
      </c>
      <c r="C37" s="5">
        <f t="shared" si="3"/>
        <v>56342.8</v>
      </c>
      <c r="D37" s="6">
        <f t="shared" si="4"/>
        <v>56171.387500000004</v>
      </c>
      <c r="E37" s="7">
        <f t="shared" si="2"/>
        <v>3381.0124999999971</v>
      </c>
      <c r="F37" s="6">
        <f>B37-$AF$124</f>
        <v>56776.736033713059</v>
      </c>
    </row>
    <row r="38" spans="1:6">
      <c r="A38" s="7" t="s">
        <v>36</v>
      </c>
      <c r="B38" s="7">
        <v>55765.8</v>
      </c>
      <c r="C38" s="5">
        <f t="shared" si="3"/>
        <v>56974.3</v>
      </c>
      <c r="D38" s="6">
        <f t="shared" si="4"/>
        <v>56658.55</v>
      </c>
      <c r="E38" s="7">
        <f t="shared" si="2"/>
        <v>-892.75</v>
      </c>
      <c r="F38" s="6">
        <f>B38-$AF$121</f>
        <v>56871.317283713055</v>
      </c>
    </row>
    <row r="39" spans="1:6">
      <c r="A39" s="7" t="s">
        <v>37</v>
      </c>
      <c r="B39" s="7">
        <v>54413.5</v>
      </c>
      <c r="C39" s="5">
        <f t="shared" si="3"/>
        <v>57851.149999999994</v>
      </c>
      <c r="D39" s="6">
        <f t="shared" si="4"/>
        <v>57412.724999999999</v>
      </c>
      <c r="E39" s="7">
        <f t="shared" si="2"/>
        <v>-2999.2249999999985</v>
      </c>
      <c r="F39" s="6">
        <f>B39-$AF$122</f>
        <v>56317.270855141629</v>
      </c>
    </row>
    <row r="40" spans="1:6">
      <c r="A40" s="7" t="s">
        <v>38</v>
      </c>
      <c r="B40" s="7">
        <v>58165.5</v>
      </c>
      <c r="C40" s="5">
        <f t="shared" si="3"/>
        <v>58262.149999999994</v>
      </c>
      <c r="D40" s="6">
        <f t="shared" si="4"/>
        <v>58056.649999999994</v>
      </c>
      <c r="E40" s="7">
        <f t="shared" si="2"/>
        <v>108.85000000000582</v>
      </c>
      <c r="F40" s="6">
        <f>B40-$AF$123</f>
        <v>57931.875827432268</v>
      </c>
    </row>
    <row r="41" spans="1:6">
      <c r="A41" s="7" t="s">
        <v>39</v>
      </c>
      <c r="B41" s="7">
        <v>63059.8</v>
      </c>
      <c r="C41" s="5">
        <f t="shared" si="3"/>
        <v>59404.25</v>
      </c>
      <c r="D41" s="6">
        <f t="shared" si="4"/>
        <v>58833.2</v>
      </c>
      <c r="E41" s="7">
        <f t="shared" si="2"/>
        <v>4226.6000000000058</v>
      </c>
      <c r="F41" s="6">
        <f>B41-$AF$124</f>
        <v>60284.136033713061</v>
      </c>
    </row>
    <row r="42" spans="1:6">
      <c r="A42" s="7" t="s">
        <v>40</v>
      </c>
      <c r="B42" s="7">
        <v>57409.8</v>
      </c>
      <c r="C42" s="5">
        <f t="shared" si="3"/>
        <v>60418.875</v>
      </c>
      <c r="D42" s="6">
        <f t="shared" si="4"/>
        <v>59911.5625</v>
      </c>
      <c r="E42" s="7">
        <f t="shared" si="2"/>
        <v>-2501.7624999999971</v>
      </c>
      <c r="F42" s="6">
        <f>B42-$AF$121</f>
        <v>58515.317283713055</v>
      </c>
    </row>
    <row r="43" spans="1:6">
      <c r="A43" s="7" t="s">
        <v>41</v>
      </c>
      <c r="B43" s="7">
        <v>58981.9</v>
      </c>
      <c r="C43" s="5">
        <f t="shared" si="3"/>
        <v>60859.350000000006</v>
      </c>
      <c r="D43" s="6">
        <f t="shared" si="4"/>
        <v>60639.112500000003</v>
      </c>
      <c r="E43" s="7">
        <f t="shared" si="2"/>
        <v>-1657.2125000000015</v>
      </c>
      <c r="F43" s="6">
        <f>B43-$AF$122</f>
        <v>60885.67085514163</v>
      </c>
    </row>
    <row r="44" spans="1:6">
      <c r="A44" s="7" t="s">
        <v>42</v>
      </c>
      <c r="B44" s="7">
        <v>62224</v>
      </c>
      <c r="C44" s="5">
        <f t="shared" si="3"/>
        <v>61418.649999999994</v>
      </c>
      <c r="D44" s="6">
        <f t="shared" si="4"/>
        <v>61139</v>
      </c>
      <c r="E44" s="7">
        <f t="shared" si="2"/>
        <v>1085</v>
      </c>
      <c r="F44" s="6">
        <f>B44-$AF$123</f>
        <v>61990.375827432268</v>
      </c>
    </row>
    <row r="45" spans="1:6">
      <c r="A45" s="7" t="s">
        <v>43</v>
      </c>
      <c r="B45" s="7">
        <v>64821.7</v>
      </c>
      <c r="C45" s="5">
        <f t="shared" si="3"/>
        <v>61693.850000000006</v>
      </c>
      <c r="D45" s="6">
        <f t="shared" si="4"/>
        <v>61556.25</v>
      </c>
      <c r="E45" s="7">
        <f t="shared" si="2"/>
        <v>3265.4499999999971</v>
      </c>
      <c r="F45" s="6">
        <f>B45-$AF$124</f>
        <v>62046.036033713055</v>
      </c>
    </row>
    <row r="46" spans="1:6">
      <c r="A46" s="7" t="s">
        <v>44</v>
      </c>
      <c r="B46" s="7">
        <v>59647</v>
      </c>
      <c r="C46" s="5">
        <f t="shared" si="3"/>
        <v>61767.35</v>
      </c>
      <c r="D46" s="6">
        <f t="shared" si="4"/>
        <v>61730.600000000006</v>
      </c>
      <c r="E46" s="7">
        <f t="shared" si="2"/>
        <v>-2083.6000000000058</v>
      </c>
      <c r="F46" s="6">
        <f>B46-$AF$121</f>
        <v>60752.517283713052</v>
      </c>
    </row>
    <row r="47" spans="1:6">
      <c r="A47" s="7" t="s">
        <v>45</v>
      </c>
      <c r="B47" s="7">
        <v>60082.7</v>
      </c>
      <c r="C47" s="5">
        <f t="shared" si="3"/>
        <v>62150.350000000006</v>
      </c>
      <c r="D47" s="6">
        <f t="shared" si="4"/>
        <v>61958.850000000006</v>
      </c>
      <c r="E47" s="7">
        <f t="shared" si="2"/>
        <v>-1876.1500000000087</v>
      </c>
      <c r="F47" s="6">
        <f>B47-$AF$122</f>
        <v>61986.470855141626</v>
      </c>
    </row>
    <row r="48" spans="1:6">
      <c r="A48" s="7" t="s">
        <v>46</v>
      </c>
      <c r="B48" s="7">
        <v>62518</v>
      </c>
      <c r="C48" s="5">
        <f t="shared" si="3"/>
        <v>62742.2</v>
      </c>
      <c r="D48" s="6">
        <f t="shared" si="4"/>
        <v>62446.275000000001</v>
      </c>
      <c r="E48" s="7">
        <f t="shared" si="2"/>
        <v>71.724999999998545</v>
      </c>
      <c r="F48" s="6">
        <f>B48-$AF$123</f>
        <v>62284.375827432268</v>
      </c>
    </row>
    <row r="49" spans="1:6">
      <c r="A49" s="7" t="s">
        <v>47</v>
      </c>
      <c r="B49" s="7">
        <v>66353.7</v>
      </c>
      <c r="C49" s="5">
        <f t="shared" si="3"/>
        <v>63017.675000000003</v>
      </c>
      <c r="D49" s="6">
        <f t="shared" si="4"/>
        <v>62879.9375</v>
      </c>
      <c r="E49" s="7">
        <f t="shared" si="2"/>
        <v>3473.7624999999971</v>
      </c>
      <c r="F49" s="6">
        <f>B49-$AF$124</f>
        <v>63578.036033713055</v>
      </c>
    </row>
    <row r="50" spans="1:6">
      <c r="A50" s="7" t="s">
        <v>48</v>
      </c>
      <c r="B50" s="7">
        <v>62014.400000000001</v>
      </c>
      <c r="C50" s="5">
        <f t="shared" si="3"/>
        <v>63342.075000000004</v>
      </c>
      <c r="D50" s="6">
        <f t="shared" si="4"/>
        <v>63179.875</v>
      </c>
      <c r="E50" s="7">
        <f t="shared" si="2"/>
        <v>-1165.4749999999985</v>
      </c>
      <c r="F50" s="6">
        <f>B50-$AF$121</f>
        <v>63119.917283713054</v>
      </c>
    </row>
    <row r="51" spans="1:6">
      <c r="A51" s="7" t="s">
        <v>49</v>
      </c>
      <c r="B51" s="7">
        <v>61184.6</v>
      </c>
      <c r="C51" s="5">
        <f t="shared" si="3"/>
        <v>63393.225000000006</v>
      </c>
      <c r="D51" s="6">
        <f t="shared" si="4"/>
        <v>63367.650000000009</v>
      </c>
      <c r="E51" s="7">
        <f t="shared" si="2"/>
        <v>-2183.0500000000102</v>
      </c>
      <c r="F51" s="6">
        <f>B51-$AF$122</f>
        <v>63088.370855141628</v>
      </c>
    </row>
    <row r="52" spans="1:6">
      <c r="A52" s="7" t="s">
        <v>50</v>
      </c>
      <c r="B52" s="7">
        <v>63815.6</v>
      </c>
      <c r="C52" s="5">
        <f t="shared" si="3"/>
        <v>63486.324999999997</v>
      </c>
      <c r="D52" s="6">
        <f t="shared" si="4"/>
        <v>63439.775000000001</v>
      </c>
      <c r="E52" s="7">
        <f t="shared" si="2"/>
        <v>375.82499999999709</v>
      </c>
      <c r="F52" s="6">
        <f>B52-$AF$123</f>
        <v>63581.975827432267</v>
      </c>
    </row>
    <row r="53" spans="1:6">
      <c r="A53" s="7" t="s">
        <v>51</v>
      </c>
      <c r="B53" s="7">
        <v>66558.3</v>
      </c>
      <c r="C53" s="5">
        <f t="shared" si="3"/>
        <v>63525.875</v>
      </c>
      <c r="D53" s="6">
        <f t="shared" si="4"/>
        <v>63506.1</v>
      </c>
      <c r="E53" s="7">
        <f t="shared" si="2"/>
        <v>3052.2000000000044</v>
      </c>
      <c r="F53" s="6">
        <f>B53-$AF$124</f>
        <v>63782.636033713061</v>
      </c>
    </row>
    <row r="54" spans="1:6">
      <c r="A54" s="7" t="s">
        <v>52</v>
      </c>
      <c r="B54" s="7">
        <v>62386.8</v>
      </c>
      <c r="C54" s="5">
        <f t="shared" si="3"/>
        <v>63549.325000000004</v>
      </c>
      <c r="D54" s="6">
        <f t="shared" si="4"/>
        <v>63537.600000000006</v>
      </c>
      <c r="E54" s="7">
        <f t="shared" si="2"/>
        <v>-1150.8000000000029</v>
      </c>
      <c r="F54" s="6">
        <f>B54-$AF$121</f>
        <v>63492.317283713055</v>
      </c>
    </row>
    <row r="55" spans="1:6">
      <c r="A55" s="7" t="s">
        <v>53</v>
      </c>
      <c r="B55" s="7">
        <v>61342.8</v>
      </c>
      <c r="C55" s="5">
        <f t="shared" si="3"/>
        <v>63983.75</v>
      </c>
      <c r="D55" s="6">
        <f t="shared" si="4"/>
        <v>63766.537500000006</v>
      </c>
      <c r="E55" s="7">
        <f t="shared" si="2"/>
        <v>-2423.7375000000029</v>
      </c>
      <c r="F55" s="6">
        <f>B55-$AF$122</f>
        <v>63246.570855141632</v>
      </c>
    </row>
    <row r="56" spans="1:6">
      <c r="A56" s="7" t="s">
        <v>54</v>
      </c>
      <c r="B56" s="7">
        <v>63909.4</v>
      </c>
      <c r="C56" s="5">
        <f t="shared" si="3"/>
        <v>64331.55</v>
      </c>
      <c r="D56" s="6">
        <f t="shared" si="4"/>
        <v>64157.65</v>
      </c>
      <c r="E56" s="7">
        <f t="shared" si="2"/>
        <v>-248.25</v>
      </c>
      <c r="F56" s="6">
        <f>B56-$AF$123</f>
        <v>63675.77582743227</v>
      </c>
    </row>
    <row r="57" spans="1:6">
      <c r="A57" s="7" t="s">
        <v>55</v>
      </c>
      <c r="B57" s="7">
        <v>68296</v>
      </c>
      <c r="C57" s="5">
        <f t="shared" si="3"/>
        <v>64761.425000000003</v>
      </c>
      <c r="D57" s="6">
        <f t="shared" si="4"/>
        <v>64546.487500000003</v>
      </c>
      <c r="E57" s="7">
        <f t="shared" si="2"/>
        <v>3749.5124999999971</v>
      </c>
      <c r="F57" s="6">
        <f>B57-$AF$124</f>
        <v>65520.336033713058</v>
      </c>
    </row>
    <row r="58" spans="1:6">
      <c r="A58" s="7" t="s">
        <v>56</v>
      </c>
      <c r="B58" s="7">
        <v>63778</v>
      </c>
      <c r="C58" s="5">
        <f t="shared" si="3"/>
        <v>65513.224999999999</v>
      </c>
      <c r="D58" s="6">
        <f t="shared" si="4"/>
        <v>65137.324999999997</v>
      </c>
      <c r="E58" s="7">
        <f t="shared" si="2"/>
        <v>-1359.3249999999971</v>
      </c>
      <c r="F58" s="6">
        <f>B58-$AF$121</f>
        <v>64883.517283713052</v>
      </c>
    </row>
    <row r="59" spans="1:6">
      <c r="A59" s="7" t="s">
        <v>57</v>
      </c>
      <c r="B59" s="7">
        <v>63062.3</v>
      </c>
      <c r="C59" s="5">
        <f t="shared" si="3"/>
        <v>65480.625000000007</v>
      </c>
      <c r="D59" s="6">
        <f t="shared" si="4"/>
        <v>65496.925000000003</v>
      </c>
      <c r="E59" s="7">
        <f t="shared" si="2"/>
        <v>-2434.625</v>
      </c>
      <c r="F59" s="6">
        <f>B59-$AF$122</f>
        <v>64966.070855141632</v>
      </c>
    </row>
    <row r="60" spans="1:6">
      <c r="A60" s="7" t="s">
        <v>58</v>
      </c>
      <c r="B60" s="7">
        <v>66916.600000000006</v>
      </c>
      <c r="C60" s="5">
        <f t="shared" si="3"/>
        <v>65754.925000000003</v>
      </c>
      <c r="D60" s="6">
        <f t="shared" si="4"/>
        <v>65617.775000000009</v>
      </c>
      <c r="E60" s="7">
        <f t="shared" si="2"/>
        <v>1298.8249999999971</v>
      </c>
      <c r="F60" s="6">
        <f>B60-$AF$123</f>
        <v>66682.975827432267</v>
      </c>
    </row>
    <row r="61" spans="1:6">
      <c r="A61" s="7" t="s">
        <v>59</v>
      </c>
      <c r="B61" s="7">
        <v>68165.600000000006</v>
      </c>
      <c r="C61" s="5">
        <f t="shared" si="3"/>
        <v>66089.55</v>
      </c>
      <c r="D61" s="6">
        <f t="shared" si="4"/>
        <v>65922.237500000003</v>
      </c>
      <c r="E61" s="7">
        <f t="shared" si="2"/>
        <v>2243.3625000000029</v>
      </c>
      <c r="F61" s="6">
        <f>B61-$AF$124</f>
        <v>65389.936033713064</v>
      </c>
    </row>
    <row r="62" spans="1:6">
      <c r="A62" s="7" t="s">
        <v>60</v>
      </c>
      <c r="B62" s="7">
        <v>64875.199999999997</v>
      </c>
      <c r="C62" s="5">
        <f t="shared" si="3"/>
        <v>66246.375</v>
      </c>
      <c r="D62" s="6">
        <f t="shared" si="4"/>
        <v>66167.962499999994</v>
      </c>
      <c r="E62" s="7">
        <f t="shared" si="2"/>
        <v>-1292.7624999999971</v>
      </c>
      <c r="F62" s="6">
        <f>B62-$AF$121</f>
        <v>65980.717283713049</v>
      </c>
    </row>
    <row r="63" spans="1:6">
      <c r="A63" s="7" t="s">
        <v>61</v>
      </c>
      <c r="B63" s="7">
        <v>64400.800000000003</v>
      </c>
      <c r="C63" s="5">
        <f t="shared" si="3"/>
        <v>66675.074999999997</v>
      </c>
      <c r="D63" s="6">
        <f t="shared" si="4"/>
        <v>66460.725000000006</v>
      </c>
      <c r="E63" s="7">
        <f t="shared" si="2"/>
        <v>-2059.9250000000029</v>
      </c>
      <c r="F63" s="6">
        <f>B63-$AF$122</f>
        <v>66304.570855141632</v>
      </c>
    </row>
    <row r="64" spans="1:6">
      <c r="A64" s="7" t="s">
        <v>62</v>
      </c>
      <c r="B64" s="7">
        <v>67543.899999999994</v>
      </c>
      <c r="C64" s="5">
        <f t="shared" si="3"/>
        <v>67190.05</v>
      </c>
      <c r="D64" s="6">
        <f t="shared" si="4"/>
        <v>66932.5625</v>
      </c>
      <c r="E64" s="7">
        <f t="shared" si="2"/>
        <v>611.33749999999418</v>
      </c>
      <c r="F64" s="6">
        <f>B64-$AF$123</f>
        <v>67310.275827432255</v>
      </c>
    </row>
    <row r="65" spans="1:6">
      <c r="A65" s="7" t="s">
        <v>63</v>
      </c>
      <c r="B65" s="7">
        <v>69880.399999999994</v>
      </c>
      <c r="C65" s="5">
        <f t="shared" si="3"/>
        <v>67624.725000000006</v>
      </c>
      <c r="D65" s="6">
        <f t="shared" si="4"/>
        <v>67407.387500000012</v>
      </c>
      <c r="E65" s="7">
        <f t="shared" si="2"/>
        <v>2473.0124999999825</v>
      </c>
      <c r="F65" s="6">
        <f>B65-$AF$124</f>
        <v>67104.736033713052</v>
      </c>
    </row>
    <row r="66" spans="1:6">
      <c r="A66" s="7" t="s">
        <v>64</v>
      </c>
      <c r="B66" s="7">
        <v>66935.100000000006</v>
      </c>
      <c r="C66" s="5">
        <f t="shared" si="3"/>
        <v>67937.2</v>
      </c>
      <c r="D66" s="6">
        <f t="shared" si="4"/>
        <v>67780.962499999994</v>
      </c>
      <c r="E66" s="7">
        <f t="shared" si="2"/>
        <v>-845.86249999998836</v>
      </c>
      <c r="F66" s="6">
        <f>B66-$AF$121</f>
        <v>68040.617283713058</v>
      </c>
    </row>
    <row r="67" spans="1:6">
      <c r="A67" s="7" t="s">
        <v>65</v>
      </c>
      <c r="B67" s="7">
        <v>66139.5</v>
      </c>
      <c r="C67" s="5">
        <f t="shared" si="3"/>
        <v>68345</v>
      </c>
      <c r="D67" s="6">
        <f t="shared" si="4"/>
        <v>68141.100000000006</v>
      </c>
      <c r="E67" s="7">
        <f t="shared" si="2"/>
        <v>-2001.6000000000058</v>
      </c>
      <c r="F67" s="6">
        <f>B67-$AF$122</f>
        <v>68043.270855141629</v>
      </c>
    </row>
    <row r="68" spans="1:6">
      <c r="A68" s="7" t="s">
        <v>66</v>
      </c>
      <c r="B68" s="7">
        <v>68793.8</v>
      </c>
      <c r="C68" s="5">
        <f t="shared" si="3"/>
        <v>69030.274999999994</v>
      </c>
      <c r="D68" s="6">
        <f t="shared" ref="D68:D89" si="5">AVERAGE(C67:C68)</f>
        <v>68687.637499999997</v>
      </c>
      <c r="E68" s="7">
        <f t="shared" si="2"/>
        <v>106.16250000000582</v>
      </c>
      <c r="F68" s="6">
        <f>B68-$AF$123</f>
        <v>68560.175827432264</v>
      </c>
    </row>
    <row r="69" spans="1:6">
      <c r="A69" s="7" t="s">
        <v>67</v>
      </c>
      <c r="B69" s="7">
        <v>71511.600000000006</v>
      </c>
      <c r="C69" s="5">
        <f t="shared" si="3"/>
        <v>68960.950000000012</v>
      </c>
      <c r="D69" s="6">
        <f t="shared" si="5"/>
        <v>68995.612500000003</v>
      </c>
      <c r="E69" s="7">
        <f t="shared" ref="E69:E116" si="6">B69-D69</f>
        <v>2515.9875000000029</v>
      </c>
      <c r="F69" s="6">
        <f>B69-$AF$124</f>
        <v>68735.936033713064</v>
      </c>
    </row>
    <row r="70" spans="1:6">
      <c r="A70" s="7" t="s">
        <v>68</v>
      </c>
      <c r="B70" s="7">
        <v>69676.2</v>
      </c>
      <c r="C70" s="5">
        <f t="shared" si="3"/>
        <v>69039.225000000006</v>
      </c>
      <c r="D70" s="6">
        <f t="shared" si="5"/>
        <v>69000.087500000009</v>
      </c>
      <c r="E70" s="7">
        <f t="shared" si="6"/>
        <v>676.11249999998836</v>
      </c>
      <c r="F70" s="6">
        <f>B70-$AF$121</f>
        <v>70781.717283713049</v>
      </c>
    </row>
    <row r="71" spans="1:6">
      <c r="A71" s="7" t="s">
        <v>69</v>
      </c>
      <c r="B71" s="7">
        <v>65862.2</v>
      </c>
      <c r="C71" s="5">
        <f t="shared" si="3"/>
        <v>68877.475000000006</v>
      </c>
      <c r="D71" s="6">
        <f t="shared" si="5"/>
        <v>68958.350000000006</v>
      </c>
      <c r="E71" s="7">
        <f t="shared" si="6"/>
        <v>-3096.1500000000087</v>
      </c>
      <c r="F71" s="6">
        <f>B71-$AF$122</f>
        <v>67765.970855141626</v>
      </c>
    </row>
    <row r="72" spans="1:6">
      <c r="A72" s="7" t="s">
        <v>70</v>
      </c>
      <c r="B72" s="7">
        <v>69106.899999999994</v>
      </c>
      <c r="C72" s="5">
        <f t="shared" si="3"/>
        <v>68253.824999999997</v>
      </c>
      <c r="D72" s="6">
        <f t="shared" si="5"/>
        <v>68565.649999999994</v>
      </c>
      <c r="E72" s="7">
        <f t="shared" si="6"/>
        <v>541.25</v>
      </c>
      <c r="F72" s="6">
        <f>B72-$AF$123</f>
        <v>68873.275827432255</v>
      </c>
    </row>
    <row r="73" spans="1:6">
      <c r="A73" s="7" t="s">
        <v>71</v>
      </c>
      <c r="B73" s="7">
        <v>70864.600000000006</v>
      </c>
      <c r="C73" s="5">
        <f t="shared" si="3"/>
        <v>68202.324999999997</v>
      </c>
      <c r="D73" s="6">
        <f t="shared" si="5"/>
        <v>68228.074999999997</v>
      </c>
      <c r="E73" s="7">
        <f t="shared" si="6"/>
        <v>2636.5250000000087</v>
      </c>
      <c r="F73" s="6">
        <f>B73-$AF$124</f>
        <v>68088.936033713064</v>
      </c>
    </row>
    <row r="74" spans="1:6">
      <c r="A74" s="7" t="s">
        <v>72</v>
      </c>
      <c r="B74" s="7">
        <v>67181.600000000006</v>
      </c>
      <c r="C74" s="5">
        <f t="shared" si="3"/>
        <v>68136</v>
      </c>
      <c r="D74" s="6">
        <f t="shared" si="5"/>
        <v>68169.162500000006</v>
      </c>
      <c r="E74" s="7">
        <f t="shared" si="6"/>
        <v>-987.5625</v>
      </c>
      <c r="F74" s="6">
        <f>B74-$AF$121</f>
        <v>68287.117283713058</v>
      </c>
    </row>
    <row r="75" spans="1:6">
      <c r="A75" s="7" t="s">
        <v>73</v>
      </c>
      <c r="B75" s="7">
        <v>65656.2</v>
      </c>
      <c r="C75" s="5">
        <f t="shared" si="3"/>
        <v>68130.074999999997</v>
      </c>
      <c r="D75" s="6">
        <f t="shared" si="5"/>
        <v>68133.037500000006</v>
      </c>
      <c r="E75" s="7">
        <f t="shared" si="6"/>
        <v>-2476.8375000000087</v>
      </c>
      <c r="F75" s="6">
        <f>B75-$AF$122</f>
        <v>67559.970855141626</v>
      </c>
    </row>
    <row r="76" spans="1:6">
      <c r="A76" s="7" t="s">
        <v>74</v>
      </c>
      <c r="B76" s="7">
        <v>68841.600000000006</v>
      </c>
      <c r="C76" s="5">
        <f t="shared" si="3"/>
        <v>68251.724999999991</v>
      </c>
      <c r="D76" s="6">
        <f t="shared" si="5"/>
        <v>68190.899999999994</v>
      </c>
      <c r="E76" s="7">
        <f t="shared" si="6"/>
        <v>650.70000000001164</v>
      </c>
      <c r="F76" s="6">
        <f>B76-$AF$123</f>
        <v>68607.975827432267</v>
      </c>
    </row>
    <row r="77" spans="1:6">
      <c r="A77" s="7" t="s">
        <v>75</v>
      </c>
      <c r="B77" s="7">
        <v>70840.899999999994</v>
      </c>
      <c r="C77" s="5">
        <f t="shared" si="3"/>
        <v>68518.975000000006</v>
      </c>
      <c r="D77" s="6">
        <f t="shared" si="5"/>
        <v>68385.350000000006</v>
      </c>
      <c r="E77" s="7">
        <f t="shared" si="6"/>
        <v>2455.5499999999884</v>
      </c>
      <c r="F77" s="6">
        <f>B77-$AF$124</f>
        <v>68065.236033713052</v>
      </c>
    </row>
    <row r="78" spans="1:6">
      <c r="A78" s="7" t="s">
        <v>76</v>
      </c>
      <c r="B78" s="7">
        <v>67668.2</v>
      </c>
      <c r="C78" s="5">
        <f t="shared" si="3"/>
        <v>68629.524999999994</v>
      </c>
      <c r="D78" s="6">
        <f t="shared" si="5"/>
        <v>68574.25</v>
      </c>
      <c r="E78" s="7">
        <f t="shared" si="6"/>
        <v>-906.05000000000291</v>
      </c>
      <c r="F78" s="6">
        <f>B78-$AF$121</f>
        <v>68773.717283713049</v>
      </c>
    </row>
    <row r="79" spans="1:6">
      <c r="A79" s="7" t="s">
        <v>77</v>
      </c>
      <c r="B79" s="7">
        <v>66725.2</v>
      </c>
      <c r="C79" s="5">
        <f t="shared" si="3"/>
        <v>68719.149999999994</v>
      </c>
      <c r="D79" s="6">
        <f t="shared" si="5"/>
        <v>68674.337499999994</v>
      </c>
      <c r="E79" s="7">
        <f t="shared" si="6"/>
        <v>-1949.1374999999971</v>
      </c>
      <c r="F79" s="6">
        <f>B79-$AF$122</f>
        <v>68628.970855141626</v>
      </c>
    </row>
    <row r="80" spans="1:6">
      <c r="A80" s="7" t="s">
        <v>78</v>
      </c>
      <c r="B80" s="7">
        <v>69283.8</v>
      </c>
      <c r="C80" s="5">
        <f t="shared" si="3"/>
        <v>68940.3</v>
      </c>
      <c r="D80" s="6">
        <f t="shared" si="5"/>
        <v>68829.725000000006</v>
      </c>
      <c r="E80" s="7">
        <f t="shared" si="6"/>
        <v>454.07499999999709</v>
      </c>
      <c r="F80" s="6">
        <f>B80-$AF$123</f>
        <v>69050.175827432264</v>
      </c>
    </row>
    <row r="81" spans="1:6">
      <c r="A81" s="7" t="s">
        <v>79</v>
      </c>
      <c r="B81" s="7">
        <v>71199.399999999994</v>
      </c>
      <c r="C81" s="5">
        <f t="shared" si="3"/>
        <v>69078.149999999994</v>
      </c>
      <c r="D81" s="6">
        <f t="shared" si="5"/>
        <v>69009.225000000006</v>
      </c>
      <c r="E81" s="7">
        <f t="shared" si="6"/>
        <v>2190.1749999999884</v>
      </c>
      <c r="F81" s="6">
        <f>B81-$AF$124</f>
        <v>68423.736033713052</v>
      </c>
    </row>
    <row r="82" spans="1:6">
      <c r="A82" s="7" t="s">
        <v>80</v>
      </c>
      <c r="B82" s="7">
        <v>68552.800000000003</v>
      </c>
      <c r="C82" s="5">
        <f t="shared" si="3"/>
        <v>69154.425000000003</v>
      </c>
      <c r="D82" s="6">
        <f t="shared" si="5"/>
        <v>69116.287500000006</v>
      </c>
      <c r="E82" s="7">
        <f t="shared" si="6"/>
        <v>-563.48750000000291</v>
      </c>
      <c r="F82" s="6">
        <f>B82-$AF$121</f>
        <v>69658.317283713055</v>
      </c>
    </row>
    <row r="83" spans="1:6">
      <c r="A83" s="7" t="s">
        <v>81</v>
      </c>
      <c r="B83" s="7">
        <v>67276.600000000006</v>
      </c>
      <c r="C83" s="5">
        <f t="shared" si="3"/>
        <v>69344.875</v>
      </c>
      <c r="D83" s="6">
        <f t="shared" si="5"/>
        <v>69249.649999999994</v>
      </c>
      <c r="E83" s="7">
        <f t="shared" si="6"/>
        <v>-1973.0499999999884</v>
      </c>
      <c r="F83" s="6">
        <f>B83-$AF$122</f>
        <v>69180.370855141635</v>
      </c>
    </row>
    <row r="84" spans="1:6">
      <c r="A84" s="7" t="s">
        <v>82</v>
      </c>
      <c r="B84" s="7">
        <v>69588.899999999994</v>
      </c>
      <c r="C84" s="5">
        <f t="shared" si="3"/>
        <v>69629.475000000006</v>
      </c>
      <c r="D84" s="6">
        <f t="shared" si="5"/>
        <v>69487.175000000003</v>
      </c>
      <c r="E84" s="7">
        <f t="shared" si="6"/>
        <v>101.72499999999127</v>
      </c>
      <c r="F84" s="6">
        <f>B84-$AF$123</f>
        <v>69355.275827432255</v>
      </c>
    </row>
    <row r="85" spans="1:6">
      <c r="A85" s="7" t="s">
        <v>83</v>
      </c>
      <c r="B85" s="7">
        <v>71961.2</v>
      </c>
      <c r="C85" s="5">
        <f t="shared" si="3"/>
        <v>70014.024999999994</v>
      </c>
      <c r="D85" s="6">
        <f t="shared" si="5"/>
        <v>69821.75</v>
      </c>
      <c r="E85" s="7">
        <f t="shared" si="6"/>
        <v>2139.4499999999971</v>
      </c>
      <c r="F85" s="6">
        <f>B85-$AF$124</f>
        <v>69185.536033713055</v>
      </c>
    </row>
    <row r="86" spans="1:6">
      <c r="A86" s="7" t="s">
        <v>84</v>
      </c>
      <c r="B86" s="7">
        <v>69691.199999999997</v>
      </c>
      <c r="C86" s="5">
        <f t="shared" si="3"/>
        <v>70299.875</v>
      </c>
      <c r="D86" s="6">
        <f t="shared" si="5"/>
        <v>70156.95</v>
      </c>
      <c r="E86" s="7">
        <f t="shared" si="6"/>
        <v>-465.75</v>
      </c>
      <c r="F86" s="6">
        <f>B86-$AF$121</f>
        <v>70796.717283713049</v>
      </c>
    </row>
    <row r="87" spans="1:6">
      <c r="A87" s="7" t="s">
        <v>85</v>
      </c>
      <c r="B87" s="7">
        <v>68814.8</v>
      </c>
      <c r="C87" s="5">
        <f t="shared" si="3"/>
        <v>70478.299999999988</v>
      </c>
      <c r="D87" s="6">
        <f t="shared" si="5"/>
        <v>70389.087499999994</v>
      </c>
      <c r="E87" s="7">
        <f t="shared" si="6"/>
        <v>-1574.2874999999913</v>
      </c>
      <c r="F87" s="6">
        <f>B87-$AF$122</f>
        <v>70718.570855141632</v>
      </c>
    </row>
    <row r="88" spans="1:6">
      <c r="A88" s="7" t="s">
        <v>86</v>
      </c>
      <c r="B88" s="7">
        <v>70732.3</v>
      </c>
      <c r="C88" s="5">
        <f t="shared" si="3"/>
        <v>70521.475000000006</v>
      </c>
      <c r="D88" s="6">
        <f t="shared" si="5"/>
        <v>70499.887499999997</v>
      </c>
      <c r="E88" s="7">
        <f t="shared" si="6"/>
        <v>232.41250000000582</v>
      </c>
      <c r="F88" s="6">
        <f>B88-$AF$123</f>
        <v>70498.675827432264</v>
      </c>
    </row>
    <row r="89" spans="1:6">
      <c r="A89" s="7" t="s">
        <v>87</v>
      </c>
      <c r="B89" s="7">
        <v>72674.899999999994</v>
      </c>
      <c r="C89" s="5">
        <f t="shared" si="3"/>
        <v>70689.574999999997</v>
      </c>
      <c r="D89" s="6">
        <f t="shared" si="5"/>
        <v>70605.524999999994</v>
      </c>
      <c r="E89" s="7">
        <f t="shared" si="6"/>
        <v>2069.375</v>
      </c>
      <c r="F89" s="6">
        <f>B89-$AF$124</f>
        <v>69899.236033713052</v>
      </c>
    </row>
    <row r="90" spans="1:6">
      <c r="A90" s="7" t="s">
        <v>88</v>
      </c>
      <c r="B90" s="7">
        <v>69863.899999999994</v>
      </c>
      <c r="C90" s="5">
        <f t="shared" si="3"/>
        <v>71025.100000000006</v>
      </c>
      <c r="D90" s="6">
        <f t="shared" ref="D90:D116" si="7">AVERAGE(C89:C90)</f>
        <v>70857.337499999994</v>
      </c>
      <c r="E90" s="7">
        <f t="shared" ref="E90:E109" si="8">B90-D90</f>
        <v>-993.4375</v>
      </c>
      <c r="F90" s="6">
        <f>B90-$AF$121</f>
        <v>70969.417283713046</v>
      </c>
    </row>
    <row r="91" spans="1:6">
      <c r="A91" s="7" t="s">
        <v>89</v>
      </c>
      <c r="B91" s="7">
        <v>69487.199999999997</v>
      </c>
      <c r="C91" s="5">
        <f t="shared" si="3"/>
        <v>71188.45</v>
      </c>
      <c r="D91" s="6">
        <f t="shared" si="7"/>
        <v>71106.774999999994</v>
      </c>
      <c r="E91" s="7">
        <f t="shared" si="8"/>
        <v>-1619.5749999999971</v>
      </c>
      <c r="F91" s="6">
        <f>B91-$AF$122</f>
        <v>71390.970855141626</v>
      </c>
    </row>
    <row r="92" spans="1:6">
      <c r="A92" s="7" t="s">
        <v>90</v>
      </c>
      <c r="B92" s="7">
        <v>72074.399999999994</v>
      </c>
      <c r="C92" s="5">
        <f t="shared" si="3"/>
        <v>71338.024999999994</v>
      </c>
      <c r="D92" s="6">
        <f t="shared" si="7"/>
        <v>71263.237499999988</v>
      </c>
      <c r="E92" s="7">
        <f t="shared" si="8"/>
        <v>811.16250000000582</v>
      </c>
      <c r="F92" s="6">
        <f>B92-$AF$123</f>
        <v>71840.775827432255</v>
      </c>
    </row>
    <row r="93" spans="1:6">
      <c r="A93" s="7" t="s">
        <v>91</v>
      </c>
      <c r="B93" s="7">
        <v>73328.3</v>
      </c>
      <c r="C93" s="5">
        <f t="shared" si="3"/>
        <v>71354.025000000009</v>
      </c>
      <c r="D93" s="6">
        <f t="shared" si="7"/>
        <v>71346.024999999994</v>
      </c>
      <c r="E93" s="7">
        <f t="shared" si="8"/>
        <v>1982.2750000000087</v>
      </c>
      <c r="F93" s="6">
        <f>B93-$AF$124</f>
        <v>70552.636033713061</v>
      </c>
    </row>
    <row r="94" spans="1:6">
      <c r="A94" s="7" t="s">
        <v>92</v>
      </c>
      <c r="B94" s="7">
        <v>70462.2</v>
      </c>
      <c r="C94" s="5">
        <f t="shared" si="3"/>
        <v>71255.875</v>
      </c>
      <c r="D94" s="6">
        <f t="shared" si="7"/>
        <v>71304.950000000012</v>
      </c>
      <c r="E94" s="7">
        <f t="shared" si="8"/>
        <v>-842.75000000001455</v>
      </c>
      <c r="F94" s="6">
        <f>B94-$AF$121</f>
        <v>71567.717283713049</v>
      </c>
    </row>
    <row r="95" spans="1:6">
      <c r="A95" s="7" t="s">
        <v>93</v>
      </c>
      <c r="B95" s="7">
        <v>69551.199999999997</v>
      </c>
      <c r="C95" s="5">
        <f t="shared" si="3"/>
        <v>71392.325000000012</v>
      </c>
      <c r="D95" s="6">
        <f t="shared" si="7"/>
        <v>71324.100000000006</v>
      </c>
      <c r="E95" s="7">
        <f t="shared" si="8"/>
        <v>-1772.9000000000087</v>
      </c>
      <c r="F95" s="6">
        <f>B95-$AF$122</f>
        <v>71454.970855141626</v>
      </c>
    </row>
    <row r="96" spans="1:6">
      <c r="A96" s="7" t="s">
        <v>94</v>
      </c>
      <c r="B96" s="7">
        <v>71681.8</v>
      </c>
      <c r="C96" s="5">
        <f t="shared" si="3"/>
        <v>71696.375</v>
      </c>
      <c r="D96" s="6">
        <f t="shared" si="7"/>
        <v>71544.350000000006</v>
      </c>
      <c r="E96" s="7">
        <f t="shared" si="8"/>
        <v>137.44999999999709</v>
      </c>
      <c r="F96" s="6">
        <f>B96-$AF$123</f>
        <v>71448.175827432264</v>
      </c>
    </row>
    <row r="97" spans="1:6">
      <c r="A97" s="7" t="s">
        <v>95</v>
      </c>
      <c r="B97" s="7">
        <v>73874.100000000006</v>
      </c>
      <c r="C97" s="5">
        <f t="shared" si="3"/>
        <v>72076.450000000012</v>
      </c>
      <c r="D97" s="6">
        <f t="shared" si="7"/>
        <v>71886.412500000006</v>
      </c>
      <c r="E97" s="7">
        <f t="shared" si="8"/>
        <v>1987.6875</v>
      </c>
      <c r="F97" s="6">
        <f>B97-$AF$124</f>
        <v>71098.436033713064</v>
      </c>
    </row>
    <row r="98" spans="1:6">
      <c r="A98" s="7" t="s">
        <v>96</v>
      </c>
      <c r="B98" s="7">
        <v>71678.399999999994</v>
      </c>
      <c r="C98" s="5">
        <f t="shared" si="3"/>
        <v>72457.675000000003</v>
      </c>
      <c r="D98" s="6">
        <f t="shared" si="7"/>
        <v>72267.0625</v>
      </c>
      <c r="E98" s="7">
        <f t="shared" si="8"/>
        <v>-588.66250000000582</v>
      </c>
      <c r="F98" s="6">
        <f>B98-$AF$121</f>
        <v>72783.917283713046</v>
      </c>
    </row>
    <row r="99" spans="1:6">
      <c r="A99" s="7" t="s">
        <v>121</v>
      </c>
      <c r="B99" s="7">
        <v>71071.5</v>
      </c>
      <c r="C99" s="5">
        <f t="shared" ref="C99:C116" si="9">AVERAGE(B98:B101)</f>
        <v>72491.199999999997</v>
      </c>
      <c r="D99" s="6">
        <f t="shared" si="7"/>
        <v>72474.4375</v>
      </c>
      <c r="E99" s="7">
        <f t="shared" si="8"/>
        <v>-1402.9375</v>
      </c>
      <c r="F99" s="6">
        <f>B99-$AF$122</f>
        <v>72975.270855141629</v>
      </c>
    </row>
    <row r="100" spans="1:6">
      <c r="A100" s="7" t="s">
        <v>122</v>
      </c>
      <c r="B100" s="7">
        <v>73206.7</v>
      </c>
      <c r="C100" s="5">
        <f t="shared" si="9"/>
        <v>72537.925000000003</v>
      </c>
      <c r="D100" s="6">
        <f t="shared" si="7"/>
        <v>72514.5625</v>
      </c>
      <c r="E100" s="7">
        <f t="shared" si="8"/>
        <v>692.13749999999709</v>
      </c>
      <c r="F100" s="6">
        <f>B100-$AF$123</f>
        <v>72973.075827432258</v>
      </c>
    </row>
    <row r="101" spans="1:6">
      <c r="A101" s="7" t="s">
        <v>123</v>
      </c>
      <c r="B101" s="7">
        <v>74008.2</v>
      </c>
      <c r="C101" s="5">
        <f t="shared" si="9"/>
        <v>72755.075000000012</v>
      </c>
      <c r="D101" s="6">
        <f t="shared" si="7"/>
        <v>72646.5</v>
      </c>
      <c r="E101" s="7">
        <f t="shared" si="8"/>
        <v>1361.6999999999971</v>
      </c>
      <c r="F101" s="6">
        <f>B101-$AF$124</f>
        <v>71232.536033713055</v>
      </c>
    </row>
    <row r="102" spans="1:6">
      <c r="A102" s="7" t="s">
        <v>124</v>
      </c>
      <c r="B102" s="7">
        <v>71865.3</v>
      </c>
      <c r="C102" s="5">
        <f t="shared" si="9"/>
        <v>72969.574999999997</v>
      </c>
      <c r="D102" s="6">
        <f t="shared" si="7"/>
        <v>72862.325000000012</v>
      </c>
      <c r="E102" s="7">
        <f t="shared" si="8"/>
        <v>-997.02500000000873</v>
      </c>
      <c r="F102" s="6">
        <f>B102-$AF$121</f>
        <v>72970.817283713055</v>
      </c>
    </row>
    <row r="103" spans="1:6">
      <c r="A103" s="7" t="s">
        <v>125</v>
      </c>
      <c r="B103" s="7">
        <v>71940.100000000006</v>
      </c>
      <c r="C103" s="5">
        <f t="shared" si="9"/>
        <v>73403.625</v>
      </c>
      <c r="D103" s="6">
        <f t="shared" si="7"/>
        <v>73186.600000000006</v>
      </c>
      <c r="E103" s="7">
        <f t="shared" si="8"/>
        <v>-1246.5</v>
      </c>
      <c r="F103" s="6">
        <f>B103-$AF$122</f>
        <v>73843.870855141635</v>
      </c>
    </row>
    <row r="104" spans="1:6">
      <c r="A104" s="7" t="s">
        <v>126</v>
      </c>
      <c r="B104" s="7">
        <v>74064.7</v>
      </c>
      <c r="C104" s="5">
        <f t="shared" si="9"/>
        <v>73832.25</v>
      </c>
      <c r="D104" s="6">
        <f t="shared" si="7"/>
        <v>73617.9375</v>
      </c>
      <c r="E104" s="7">
        <f t="shared" si="8"/>
        <v>446.76249999999709</v>
      </c>
      <c r="F104" s="6">
        <f>B104-$AF$123</f>
        <v>73831.075827432258</v>
      </c>
    </row>
    <row r="105" spans="1:6">
      <c r="A105" s="7" t="s">
        <v>127</v>
      </c>
      <c r="B105" s="7">
        <v>75744.399999999994</v>
      </c>
      <c r="C105" s="5">
        <f t="shared" si="9"/>
        <v>74222.924999999988</v>
      </c>
      <c r="D105" s="6">
        <f t="shared" si="7"/>
        <v>74027.587499999994</v>
      </c>
      <c r="E105" s="7">
        <f t="shared" si="8"/>
        <v>1716.8125</v>
      </c>
      <c r="F105" s="6">
        <f>B105-$AF$124</f>
        <v>72968.736033713052</v>
      </c>
    </row>
    <row r="106" spans="1:6">
      <c r="A106" s="7" t="s">
        <v>128</v>
      </c>
      <c r="B106" s="7">
        <v>73579.8</v>
      </c>
      <c r="C106" s="5">
        <f t="shared" si="9"/>
        <v>74304.55</v>
      </c>
      <c r="D106" s="6">
        <f t="shared" si="7"/>
        <v>74263.737499999988</v>
      </c>
      <c r="E106" s="7">
        <f t="shared" si="8"/>
        <v>-683.93749999998545</v>
      </c>
      <c r="F106" s="6">
        <f>B106-$AF$121</f>
        <v>74685.317283713055</v>
      </c>
    </row>
    <row r="107" spans="1:6">
      <c r="A107" s="7" t="s">
        <v>129</v>
      </c>
      <c r="B107" s="7">
        <v>73502.8</v>
      </c>
      <c r="C107" s="5">
        <f t="shared" si="9"/>
        <v>74493.274999999994</v>
      </c>
      <c r="D107" s="6">
        <f t="shared" si="7"/>
        <v>74398.912500000006</v>
      </c>
      <c r="E107" s="7">
        <f t="shared" si="8"/>
        <v>-896.11250000000291</v>
      </c>
      <c r="F107" s="6">
        <f>B107-$AF$122</f>
        <v>75406.570855141632</v>
      </c>
    </row>
    <row r="108" spans="1:6">
      <c r="A108" s="7" t="s">
        <v>130</v>
      </c>
      <c r="B108" s="7">
        <v>74391.199999999997</v>
      </c>
      <c r="C108" s="5">
        <f t="shared" si="9"/>
        <v>74848.899999999994</v>
      </c>
      <c r="D108" s="6">
        <f t="shared" si="7"/>
        <v>74671.087499999994</v>
      </c>
      <c r="E108" s="7">
        <f t="shared" si="8"/>
        <v>-279.88749999999709</v>
      </c>
      <c r="F108" s="6">
        <f>B108-$AF$123</f>
        <v>74157.575827432258</v>
      </c>
    </row>
    <row r="109" spans="1:6">
      <c r="A109" s="7" t="s">
        <v>131</v>
      </c>
      <c r="B109" s="7">
        <v>76499.3</v>
      </c>
      <c r="C109" s="5">
        <f t="shared" si="9"/>
        <v>75187.75</v>
      </c>
      <c r="D109" s="6">
        <f t="shared" si="7"/>
        <v>75018.324999999997</v>
      </c>
      <c r="E109" s="7">
        <f t="shared" si="8"/>
        <v>1480.9750000000058</v>
      </c>
      <c r="F109" s="6">
        <f>B109-$AF$124</f>
        <v>73723.636033713061</v>
      </c>
    </row>
    <row r="110" spans="1:6">
      <c r="A110" s="7" t="s">
        <v>132</v>
      </c>
      <c r="B110" s="7">
        <v>75002.3</v>
      </c>
      <c r="C110" s="5">
        <f t="shared" si="9"/>
        <v>75554.149999999994</v>
      </c>
      <c r="D110" s="6">
        <f t="shared" si="7"/>
        <v>75370.95</v>
      </c>
      <c r="E110" s="7">
        <f t="shared" si="6"/>
        <v>-368.64999999999418</v>
      </c>
      <c r="F110" s="6">
        <f>B110-$AF$121</f>
        <v>76107.817283713055</v>
      </c>
    </row>
    <row r="111" spans="1:6">
      <c r="A111" s="7" t="s">
        <v>133</v>
      </c>
      <c r="B111" s="7">
        <v>74858.2</v>
      </c>
      <c r="C111" s="5">
        <f t="shared" si="9"/>
        <v>75824.875</v>
      </c>
      <c r="D111" s="6">
        <f t="shared" si="7"/>
        <v>75689.512499999997</v>
      </c>
      <c r="E111" s="7">
        <f t="shared" si="6"/>
        <v>-831.3125</v>
      </c>
      <c r="F111" s="6">
        <f>B111-$AF$122</f>
        <v>76761.970855141626</v>
      </c>
    </row>
    <row r="112" spans="1:6">
      <c r="A112" s="7" t="s">
        <v>134</v>
      </c>
      <c r="B112" s="7">
        <v>75856.800000000003</v>
      </c>
      <c r="C112" s="5">
        <f t="shared" si="9"/>
        <v>76032.875</v>
      </c>
      <c r="D112" s="6">
        <f t="shared" si="7"/>
        <v>75928.875</v>
      </c>
      <c r="E112" s="7">
        <f t="shared" si="6"/>
        <v>-72.07499999999709</v>
      </c>
      <c r="F112" s="6">
        <f>B112-$AF$123</f>
        <v>75623.175827432264</v>
      </c>
    </row>
    <row r="113" spans="1:32">
      <c r="A113" s="7" t="s">
        <v>135</v>
      </c>
      <c r="B113" s="7">
        <v>77582.2</v>
      </c>
      <c r="C113" s="5">
        <f t="shared" si="9"/>
        <v>75829.350000000006</v>
      </c>
      <c r="D113" s="6">
        <f t="shared" si="7"/>
        <v>75931.112500000003</v>
      </c>
      <c r="E113" s="7">
        <f t="shared" si="6"/>
        <v>1651.0874999999942</v>
      </c>
      <c r="F113" s="6">
        <f>B113-$AF$124</f>
        <v>74806.536033713055</v>
      </c>
    </row>
    <row r="114" spans="1:32">
      <c r="A114" s="7" t="s">
        <v>136</v>
      </c>
      <c r="B114" s="7">
        <v>75834.3</v>
      </c>
      <c r="C114" s="5">
        <f t="shared" si="9"/>
        <v>75679.899999999994</v>
      </c>
      <c r="D114" s="6">
        <f t="shared" si="7"/>
        <v>75754.625</v>
      </c>
      <c r="E114" s="7">
        <f t="shared" si="6"/>
        <v>79.67500000000291</v>
      </c>
      <c r="F114" s="6">
        <f>B114-$AF$121</f>
        <v>76939.817283713055</v>
      </c>
    </row>
    <row r="115" spans="1:32">
      <c r="A115" s="7" t="s">
        <v>137</v>
      </c>
      <c r="B115" s="7">
        <v>74044.100000000006</v>
      </c>
      <c r="C115" s="5">
        <f t="shared" si="9"/>
        <v>75296.55</v>
      </c>
      <c r="D115" s="6">
        <f t="shared" si="7"/>
        <v>75488.225000000006</v>
      </c>
      <c r="E115" s="7">
        <f t="shared" si="6"/>
        <v>-1444.125</v>
      </c>
      <c r="F115" s="6">
        <f>B115-$AF$122</f>
        <v>75947.870855141635</v>
      </c>
    </row>
    <row r="116" spans="1:32">
      <c r="A116" s="7" t="s">
        <v>138</v>
      </c>
      <c r="B116" s="7">
        <v>75259</v>
      </c>
      <c r="C116" s="5">
        <f t="shared" si="9"/>
        <v>74535.325000000012</v>
      </c>
      <c r="D116" s="6">
        <f t="shared" si="7"/>
        <v>74915.9375</v>
      </c>
      <c r="E116" s="7">
        <f t="shared" si="6"/>
        <v>343.0625</v>
      </c>
      <c r="F116" s="6">
        <f>B116-$AF$123</f>
        <v>75025.375827432261</v>
      </c>
    </row>
    <row r="117" spans="1:32">
      <c r="A117" s="7" t="s">
        <v>139</v>
      </c>
      <c r="B117" s="7">
        <v>76048.800000000003</v>
      </c>
      <c r="C117" s="5"/>
      <c r="D117" s="6"/>
      <c r="E117" s="7"/>
      <c r="F117" s="6">
        <f>B117-$AF$124</f>
        <v>73273.136033713061</v>
      </c>
    </row>
    <row r="118" spans="1:32">
      <c r="A118" s="8" t="s">
        <v>140</v>
      </c>
      <c r="B118" s="8">
        <v>72789.399999999994</v>
      </c>
      <c r="C118" s="9"/>
      <c r="D118" s="11"/>
      <c r="E118" s="8"/>
      <c r="F118" s="11">
        <f>B118-$AF$121</f>
        <v>73894.917283713046</v>
      </c>
    </row>
    <row r="120" spans="1:32" ht="14.25">
      <c r="A120" s="2"/>
      <c r="B120" s="12">
        <v>1980</v>
      </c>
      <c r="C120" s="3">
        <v>1981</v>
      </c>
      <c r="D120" s="3">
        <v>1982</v>
      </c>
      <c r="E120" s="3">
        <v>1983</v>
      </c>
      <c r="F120" s="3">
        <v>1984</v>
      </c>
      <c r="G120" s="3">
        <v>1985</v>
      </c>
      <c r="H120" s="3">
        <v>1986</v>
      </c>
      <c r="I120" s="3">
        <v>1987</v>
      </c>
      <c r="J120" s="3">
        <v>1988</v>
      </c>
      <c r="K120" s="3">
        <v>1989</v>
      </c>
      <c r="L120" s="3">
        <v>1990</v>
      </c>
      <c r="M120" s="3">
        <v>1991</v>
      </c>
      <c r="N120" s="3">
        <v>1992</v>
      </c>
      <c r="O120" s="3">
        <v>1993</v>
      </c>
      <c r="P120" s="3">
        <v>1994</v>
      </c>
      <c r="Q120" s="3">
        <v>1995</v>
      </c>
      <c r="R120" s="3">
        <v>1996</v>
      </c>
      <c r="S120" s="3">
        <v>1997</v>
      </c>
      <c r="T120" s="3">
        <v>1998</v>
      </c>
      <c r="U120" s="3">
        <v>1999</v>
      </c>
      <c r="V120" s="3">
        <v>2000</v>
      </c>
      <c r="W120" s="3">
        <v>2001</v>
      </c>
      <c r="X120" s="3">
        <v>2002</v>
      </c>
      <c r="Y120" s="3">
        <v>2003</v>
      </c>
      <c r="Z120" s="3">
        <v>2004</v>
      </c>
      <c r="AA120" s="3">
        <v>2005</v>
      </c>
      <c r="AB120" s="3">
        <v>2006</v>
      </c>
      <c r="AC120" s="3">
        <v>2007</v>
      </c>
      <c r="AD120" s="3">
        <v>2008</v>
      </c>
      <c r="AE120" s="13" t="s">
        <v>105</v>
      </c>
      <c r="AF120" s="13" t="s">
        <v>106</v>
      </c>
    </row>
    <row r="121" spans="1:32">
      <c r="A121" s="14" t="s">
        <v>101</v>
      </c>
      <c r="B121" s="14"/>
      <c r="C121" s="15">
        <v>-1463.2749999999942</v>
      </c>
      <c r="D121" s="15">
        <v>-1374.675</v>
      </c>
      <c r="E121" s="15">
        <v>-1518.5625</v>
      </c>
      <c r="F121" s="15">
        <v>-1573.5125000000044</v>
      </c>
      <c r="G121" s="15">
        <v>-1679.175</v>
      </c>
      <c r="H121" s="15">
        <v>-1694.45</v>
      </c>
      <c r="I121" s="15">
        <v>-1703.3374999999942</v>
      </c>
      <c r="J121" s="15">
        <v>-1776.2624999999971</v>
      </c>
      <c r="K121" s="15">
        <v>-892.75</v>
      </c>
      <c r="L121" s="15">
        <v>-2501.7624999999971</v>
      </c>
      <c r="M121" s="15">
        <v>-2083.6000000000058</v>
      </c>
      <c r="N121" s="15">
        <v>-1165.4749999999999</v>
      </c>
      <c r="O121" s="15">
        <v>-1150.8</v>
      </c>
      <c r="P121" s="15">
        <v>-1359.325</v>
      </c>
      <c r="Q121" s="15">
        <v>-1292.7625</v>
      </c>
      <c r="R121" s="15">
        <v>-845.86249999998836</v>
      </c>
      <c r="S121" s="15">
        <v>676.11249999998836</v>
      </c>
      <c r="T121" s="15">
        <v>-987.5625</v>
      </c>
      <c r="U121" s="15">
        <v>-906.05000000000291</v>
      </c>
      <c r="V121" s="15">
        <v>-563.48750000000291</v>
      </c>
      <c r="W121" s="15">
        <v>-465.75</v>
      </c>
      <c r="X121" s="15">
        <v>-993.4375</v>
      </c>
      <c r="Y121" s="15">
        <v>-842.75000000001455</v>
      </c>
      <c r="Z121" s="15">
        <v>-588.66250000000582</v>
      </c>
      <c r="AA121" s="15">
        <v>-997.02500000000873</v>
      </c>
      <c r="AB121" s="15">
        <v>-683.93749999998545</v>
      </c>
      <c r="AC121" s="15">
        <v>-368.64999999999418</v>
      </c>
      <c r="AD121" s="15">
        <v>79.67500000000291</v>
      </c>
      <c r="AE121" s="16">
        <f>AVERAGE(B121:AD121)</f>
        <v>-1097.0397321428575</v>
      </c>
      <c r="AF121" s="16">
        <f>AE121-$AE$125/4</f>
        <v>-1105.5172837130538</v>
      </c>
    </row>
    <row r="122" spans="1:32">
      <c r="A122" s="7" t="s">
        <v>102</v>
      </c>
      <c r="B122" s="7"/>
      <c r="C122" s="5">
        <v>-1772.1</v>
      </c>
      <c r="D122" s="5">
        <v>-1496.0374999999985</v>
      </c>
      <c r="E122" s="5">
        <v>-1968.625</v>
      </c>
      <c r="F122" s="5">
        <v>-1911.1000000000058</v>
      </c>
      <c r="G122" s="5">
        <v>-1751.4124999999985</v>
      </c>
      <c r="H122" s="5">
        <v>-2175.8249999999998</v>
      </c>
      <c r="I122" s="5">
        <v>-2208.7375000000029</v>
      </c>
      <c r="J122" s="5">
        <v>-1865.925</v>
      </c>
      <c r="K122" s="5">
        <v>-2999.2249999999985</v>
      </c>
      <c r="L122" s="5">
        <v>-1657.2125000000015</v>
      </c>
      <c r="M122" s="5">
        <v>-1876.1500000000087</v>
      </c>
      <c r="N122" s="5">
        <v>-2183.0500000000102</v>
      </c>
      <c r="O122" s="5">
        <v>-2423.7375000000029</v>
      </c>
      <c r="P122" s="5">
        <v>-2434.625</v>
      </c>
      <c r="Q122" s="5">
        <v>-2059.9250000000002</v>
      </c>
      <c r="R122" s="5">
        <v>-2001.6000000000058</v>
      </c>
      <c r="S122" s="5">
        <v>-3096.1500000000087</v>
      </c>
      <c r="T122" s="5">
        <v>-2476.8375000000087</v>
      </c>
      <c r="U122" s="5">
        <v>-1949.1374999999971</v>
      </c>
      <c r="V122" s="5">
        <v>-1973.0499999999884</v>
      </c>
      <c r="W122" s="5">
        <v>-1574.2874999999913</v>
      </c>
      <c r="X122" s="5">
        <v>-1619.575</v>
      </c>
      <c r="Y122" s="5">
        <v>-1772.9000000000087</v>
      </c>
      <c r="Z122" s="5">
        <v>-1402.9375</v>
      </c>
      <c r="AA122" s="5">
        <v>-1246.5</v>
      </c>
      <c r="AB122" s="5">
        <v>-896.11250000000291</v>
      </c>
      <c r="AC122" s="5">
        <v>-831.3125</v>
      </c>
      <c r="AD122" s="5">
        <v>-1444.125</v>
      </c>
      <c r="AE122" s="1">
        <f>AVERAGE(B122:AD122)</f>
        <v>-1895.29330357143</v>
      </c>
      <c r="AF122" s="1">
        <f>AE122-$AE$125/4</f>
        <v>-1903.7708551416263</v>
      </c>
    </row>
    <row r="123" spans="1:32">
      <c r="A123" s="7" t="s">
        <v>103</v>
      </c>
      <c r="B123" s="7">
        <v>-185.23750000000291</v>
      </c>
      <c r="C123" s="5">
        <v>-242.59999999999854</v>
      </c>
      <c r="D123" s="5">
        <v>-531.02499999999418</v>
      </c>
      <c r="E123" s="5">
        <v>56.462500000001455</v>
      </c>
      <c r="F123" s="5">
        <v>145.75</v>
      </c>
      <c r="G123" s="5">
        <v>-170.65000000000146</v>
      </c>
      <c r="H123" s="5">
        <v>335.23749999999563</v>
      </c>
      <c r="I123" s="5">
        <v>98.67500000000291</v>
      </c>
      <c r="J123" s="5">
        <v>46.087499999994179</v>
      </c>
      <c r="K123" s="5">
        <v>108.85000000000582</v>
      </c>
      <c r="L123" s="5">
        <v>1085</v>
      </c>
      <c r="M123" s="5">
        <v>71.724999999998545</v>
      </c>
      <c r="N123" s="5">
        <v>375.82499999999709</v>
      </c>
      <c r="O123" s="5">
        <v>-248.25</v>
      </c>
      <c r="P123" s="5">
        <v>1298.825</v>
      </c>
      <c r="Q123" s="5">
        <v>611.33749999999418</v>
      </c>
      <c r="R123" s="5">
        <v>106.16250000000582</v>
      </c>
      <c r="S123" s="5">
        <v>541.25</v>
      </c>
      <c r="T123" s="5">
        <v>650.70000000001164</v>
      </c>
      <c r="U123" s="5">
        <v>454.07499999999709</v>
      </c>
      <c r="V123" s="5">
        <v>101.72499999999127</v>
      </c>
      <c r="W123" s="5">
        <v>232.41250000000582</v>
      </c>
      <c r="X123" s="5">
        <v>811.16250000000582</v>
      </c>
      <c r="Y123" s="5">
        <v>137.44999999999709</v>
      </c>
      <c r="Z123" s="5">
        <v>692.13749999999709</v>
      </c>
      <c r="AA123" s="5">
        <v>446.76249999999709</v>
      </c>
      <c r="AB123" s="5">
        <v>-279.88749999999709</v>
      </c>
      <c r="AC123" s="5">
        <v>-72.07499999999709</v>
      </c>
      <c r="AD123" s="5">
        <v>343.0625</v>
      </c>
      <c r="AE123" s="1">
        <f>AVERAGE(B123:AD123)</f>
        <v>242.10172413793128</v>
      </c>
      <c r="AF123" s="1">
        <f>AE123-$AE$125/4</f>
        <v>233.624172567735</v>
      </c>
    </row>
    <row r="124" spans="1:32">
      <c r="A124" s="8" t="s">
        <v>104</v>
      </c>
      <c r="B124" s="8">
        <v>3387.0625</v>
      </c>
      <c r="C124" s="9">
        <v>3083.9249999999956</v>
      </c>
      <c r="D124" s="9">
        <v>3824.6374999999971</v>
      </c>
      <c r="E124" s="9">
        <v>3385.9375</v>
      </c>
      <c r="F124" s="9">
        <v>3213.2749999999942</v>
      </c>
      <c r="G124" s="9">
        <v>3857.9875000000029</v>
      </c>
      <c r="H124" s="9">
        <v>3385.0625000000073</v>
      </c>
      <c r="I124" s="9">
        <v>3765.5624999999927</v>
      </c>
      <c r="J124" s="9">
        <v>3381.0124999999971</v>
      </c>
      <c r="K124" s="9">
        <v>4226.6000000000058</v>
      </c>
      <c r="L124" s="9">
        <v>3265.45</v>
      </c>
      <c r="M124" s="9">
        <v>3473.7624999999971</v>
      </c>
      <c r="N124" s="9">
        <v>3052.2</v>
      </c>
      <c r="O124" s="9">
        <v>3749.5124999999971</v>
      </c>
      <c r="P124" s="9">
        <v>2243.3625000000029</v>
      </c>
      <c r="Q124" s="9">
        <v>2473.0124999999825</v>
      </c>
      <c r="R124" s="9">
        <v>2515.9875000000029</v>
      </c>
      <c r="S124" s="9">
        <v>2636.5250000000087</v>
      </c>
      <c r="T124" s="9">
        <v>2455.5499999999884</v>
      </c>
      <c r="U124" s="9">
        <v>2190.1749999999884</v>
      </c>
      <c r="V124" s="9">
        <v>2139.4499999999998</v>
      </c>
      <c r="W124" s="9">
        <v>2069.375</v>
      </c>
      <c r="X124" s="9">
        <v>1982.2750000000087</v>
      </c>
      <c r="Y124" s="9">
        <v>1987.6875</v>
      </c>
      <c r="Z124" s="9">
        <v>1361.7</v>
      </c>
      <c r="AA124" s="9">
        <v>1716.8125</v>
      </c>
      <c r="AB124" s="9">
        <v>1480.9750000000058</v>
      </c>
      <c r="AC124" s="9">
        <v>1651.0874999999942</v>
      </c>
      <c r="AD124" s="9"/>
      <c r="AE124" s="10">
        <f>AVERAGE(B124:AD124)</f>
        <v>2784.1415178571415</v>
      </c>
      <c r="AF124" s="10">
        <f>AE124-$AE$125/4</f>
        <v>2775.6639662869452</v>
      </c>
    </row>
    <row r="125" spans="1:32">
      <c r="AD125" s="8" t="s">
        <v>107</v>
      </c>
      <c r="AE125" s="10">
        <f>SUM(AE121:AE124)</f>
        <v>33.910206280785133</v>
      </c>
      <c r="AF125" s="10">
        <f>SUM(AF121:AF124)</f>
        <v>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38"/>
  <sheetViews>
    <sheetView workbookViewId="0">
      <selection activeCell="H8" sqref="H8"/>
    </sheetView>
  </sheetViews>
  <sheetFormatPr defaultRowHeight="13.5"/>
  <cols>
    <col min="1" max="1" width="13.25" customWidth="1"/>
    <col min="2" max="4" width="12.5" customWidth="1"/>
  </cols>
  <sheetData>
    <row r="1" spans="1:8" ht="14.25">
      <c r="A1" s="12" t="s">
        <v>97</v>
      </c>
      <c r="B1" s="12" t="s">
        <v>98</v>
      </c>
      <c r="C1" s="3" t="s">
        <v>99</v>
      </c>
      <c r="D1" s="4" t="s">
        <v>100</v>
      </c>
      <c r="E1" s="12" t="s">
        <v>108</v>
      </c>
      <c r="F1" s="4" t="s">
        <v>109</v>
      </c>
    </row>
    <row r="2" spans="1:8">
      <c r="A2" s="7" t="s">
        <v>0</v>
      </c>
      <c r="B2" s="7">
        <v>39710.800000000003</v>
      </c>
      <c r="C2" s="5"/>
      <c r="D2" s="6"/>
      <c r="E2" s="7"/>
      <c r="F2" s="6">
        <f>B2-B$135</f>
        <v>41164.23055555555</v>
      </c>
    </row>
    <row r="3" spans="1:8">
      <c r="A3" s="7" t="s">
        <v>1</v>
      </c>
      <c r="B3" s="7">
        <v>39229</v>
      </c>
      <c r="C3" s="5">
        <f t="shared" ref="C3:C66" si="0">AVERAGE(B2:B5)</f>
        <v>41207.100000000006</v>
      </c>
      <c r="D3" s="6"/>
      <c r="E3" s="7"/>
      <c r="F3" s="6">
        <f>B3-B$136</f>
        <v>40970.426388888889</v>
      </c>
      <c r="H3" t="s">
        <v>141</v>
      </c>
    </row>
    <row r="4" spans="1:8">
      <c r="A4" s="7" t="s">
        <v>2</v>
      </c>
      <c r="B4" s="7">
        <v>41078.300000000003</v>
      </c>
      <c r="C4" s="5">
        <f t="shared" si="0"/>
        <v>41319.975000000006</v>
      </c>
      <c r="D4" s="6">
        <f t="shared" ref="D4:D67" si="1">AVERAGE(C3:C4)</f>
        <v>41263.537500000006</v>
      </c>
      <c r="E4" s="7">
        <f>B4-D4</f>
        <v>-185.23750000000291</v>
      </c>
      <c r="F4" s="6">
        <f>B4-B$137</f>
        <v>41324.265972222223</v>
      </c>
      <c r="H4" t="s">
        <v>142</v>
      </c>
    </row>
    <row r="5" spans="1:8">
      <c r="A5" s="7" t="s">
        <v>3</v>
      </c>
      <c r="B5" s="7">
        <v>44810.3</v>
      </c>
      <c r="C5" s="5">
        <f t="shared" si="0"/>
        <v>41526.5</v>
      </c>
      <c r="D5" s="6">
        <f t="shared" si="1"/>
        <v>41423.237500000003</v>
      </c>
      <c r="E5" s="7">
        <f t="shared" ref="E5:E68" si="2">B5-D5</f>
        <v>3387.0625</v>
      </c>
      <c r="F5" s="6">
        <f>B5-B$138</f>
        <v>41492.504861111112</v>
      </c>
    </row>
    <row r="6" spans="1:8">
      <c r="A6" s="7" t="s">
        <v>4</v>
      </c>
      <c r="B6" s="7">
        <v>40162.300000000003</v>
      </c>
      <c r="C6" s="5">
        <f t="shared" si="0"/>
        <v>41724.65</v>
      </c>
      <c r="D6" s="6">
        <f t="shared" si="1"/>
        <v>41625.574999999997</v>
      </c>
      <c r="E6" s="7">
        <f t="shared" si="2"/>
        <v>-1463.2749999999942</v>
      </c>
      <c r="F6" s="6">
        <f>B6-C$135</f>
        <v>41612.029166666667</v>
      </c>
    </row>
    <row r="7" spans="1:8">
      <c r="A7" s="7" t="s">
        <v>5</v>
      </c>
      <c r="B7" s="7">
        <v>40055.1</v>
      </c>
      <c r="C7" s="5">
        <f t="shared" si="0"/>
        <v>41929.75</v>
      </c>
      <c r="D7" s="6">
        <f t="shared" si="1"/>
        <v>41827.199999999997</v>
      </c>
      <c r="E7" s="7">
        <f t="shared" si="2"/>
        <v>-1772.0999999999985</v>
      </c>
      <c r="F7" s="6">
        <f>B7-C$136</f>
        <v>41787.688888888886</v>
      </c>
    </row>
    <row r="8" spans="1:8">
      <c r="A8" s="7" t="s">
        <v>6</v>
      </c>
      <c r="B8" s="7">
        <v>41870.9</v>
      </c>
      <c r="C8" s="5">
        <f t="shared" si="0"/>
        <v>42297.25</v>
      </c>
      <c r="D8" s="6">
        <f t="shared" si="1"/>
        <v>42113.5</v>
      </c>
      <c r="E8" s="7">
        <f t="shared" si="2"/>
        <v>-242.59999999999854</v>
      </c>
      <c r="F8" s="6">
        <f>B8-C$137</f>
        <v>42128.431250000001</v>
      </c>
    </row>
    <row r="9" spans="1:8">
      <c r="A9" s="7" t="s">
        <v>7</v>
      </c>
      <c r="B9" s="7">
        <v>45630.7</v>
      </c>
      <c r="C9" s="5">
        <f t="shared" si="0"/>
        <v>42796.3</v>
      </c>
      <c r="D9" s="6">
        <f t="shared" si="1"/>
        <v>42546.775000000001</v>
      </c>
      <c r="E9" s="7">
        <f t="shared" si="2"/>
        <v>3083.9249999999956</v>
      </c>
      <c r="F9" s="6">
        <f>B9-C$138</f>
        <v>42264.410416666666</v>
      </c>
    </row>
    <row r="10" spans="1:8">
      <c r="A10" s="7" t="s">
        <v>8</v>
      </c>
      <c r="B10" s="7">
        <v>41632.300000000003</v>
      </c>
      <c r="C10" s="5">
        <f t="shared" si="0"/>
        <v>43217.65</v>
      </c>
      <c r="D10" s="6">
        <f t="shared" si="1"/>
        <v>43006.975000000006</v>
      </c>
      <c r="E10" s="7">
        <f t="shared" si="2"/>
        <v>-1374.6750000000029</v>
      </c>
      <c r="F10" s="6">
        <f>B10-D$135</f>
        <v>43090.576388888891</v>
      </c>
    </row>
    <row r="11" spans="1:8">
      <c r="A11" s="7" t="s">
        <v>9</v>
      </c>
      <c r="B11" s="7">
        <v>42051.3</v>
      </c>
      <c r="C11" s="5">
        <f t="shared" si="0"/>
        <v>43877.025000000001</v>
      </c>
      <c r="D11" s="6">
        <f t="shared" si="1"/>
        <v>43547.337500000001</v>
      </c>
      <c r="E11" s="7">
        <f t="shared" si="2"/>
        <v>-1496.0374999999985</v>
      </c>
      <c r="F11" s="6">
        <f>B11-D$136</f>
        <v>43790.495833333334</v>
      </c>
    </row>
    <row r="12" spans="1:8">
      <c r="A12" s="7" t="s">
        <v>10</v>
      </c>
      <c r="B12" s="7">
        <v>43556.3</v>
      </c>
      <c r="C12" s="5">
        <f t="shared" si="0"/>
        <v>44297.625</v>
      </c>
      <c r="D12" s="6">
        <f t="shared" si="1"/>
        <v>44087.324999999997</v>
      </c>
      <c r="E12" s="7">
        <f t="shared" si="2"/>
        <v>-531.02499999999418</v>
      </c>
      <c r="F12" s="6">
        <f>B12-D$137</f>
        <v>43779.05972222222</v>
      </c>
    </row>
    <row r="13" spans="1:8">
      <c r="A13" s="7" t="s">
        <v>11</v>
      </c>
      <c r="B13" s="7">
        <v>48268.2</v>
      </c>
      <c r="C13" s="5">
        <f t="shared" si="0"/>
        <v>44589.5</v>
      </c>
      <c r="D13" s="6">
        <f t="shared" si="1"/>
        <v>44443.5625</v>
      </c>
      <c r="E13" s="7">
        <f t="shared" si="2"/>
        <v>3824.6374999999971</v>
      </c>
      <c r="F13" s="6">
        <f>B13-D$138</f>
        <v>44822.202777777777</v>
      </c>
    </row>
    <row r="14" spans="1:8">
      <c r="A14" s="7" t="s">
        <v>12</v>
      </c>
      <c r="B14" s="7">
        <v>43314.7</v>
      </c>
      <c r="C14" s="5">
        <f t="shared" si="0"/>
        <v>45077.025000000001</v>
      </c>
      <c r="D14" s="6">
        <f t="shared" si="1"/>
        <v>44833.262499999997</v>
      </c>
      <c r="E14" s="7">
        <f t="shared" si="2"/>
        <v>-1518.5625</v>
      </c>
      <c r="F14" s="6">
        <f>B14-E$135</f>
        <v>44825.201388888883</v>
      </c>
    </row>
    <row r="15" spans="1:8">
      <c r="A15" s="7" t="s">
        <v>13</v>
      </c>
      <c r="B15" s="7">
        <v>43218.8</v>
      </c>
      <c r="C15" s="5">
        <f t="shared" si="0"/>
        <v>45297.824999999997</v>
      </c>
      <c r="D15" s="6">
        <f t="shared" si="1"/>
        <v>45187.425000000003</v>
      </c>
      <c r="E15" s="7">
        <f t="shared" si="2"/>
        <v>-1968.625</v>
      </c>
      <c r="F15" s="6">
        <f>B15-E$136</f>
        <v>45023.651388888895</v>
      </c>
    </row>
    <row r="16" spans="1:8">
      <c r="A16" s="7" t="s">
        <v>14</v>
      </c>
      <c r="B16" s="7">
        <v>45506.400000000001</v>
      </c>
      <c r="C16" s="5">
        <f t="shared" si="0"/>
        <v>45602.05</v>
      </c>
      <c r="D16" s="6">
        <f t="shared" si="1"/>
        <v>45449.9375</v>
      </c>
      <c r="E16" s="7">
        <f t="shared" si="2"/>
        <v>56.462500000001455</v>
      </c>
      <c r="F16" s="6">
        <f>B16-E$137</f>
        <v>45619.112500000003</v>
      </c>
    </row>
    <row r="17" spans="1:6">
      <c r="A17" s="7" t="s">
        <v>15</v>
      </c>
      <c r="B17" s="7">
        <v>49151.4</v>
      </c>
      <c r="C17" s="5">
        <f t="shared" si="0"/>
        <v>45928.875</v>
      </c>
      <c r="D17" s="6">
        <f t="shared" si="1"/>
        <v>45765.462500000001</v>
      </c>
      <c r="E17" s="7">
        <f t="shared" si="2"/>
        <v>3385.9375</v>
      </c>
      <c r="F17" s="6">
        <f>B17-E$138</f>
        <v>45687.450000000004</v>
      </c>
    </row>
    <row r="18" spans="1:6">
      <c r="A18" s="7" t="s">
        <v>16</v>
      </c>
      <c r="B18" s="7">
        <v>44531.6</v>
      </c>
      <c r="C18" s="5">
        <f t="shared" si="0"/>
        <v>46281.350000000006</v>
      </c>
      <c r="D18" s="6">
        <f t="shared" si="1"/>
        <v>46105.112500000003</v>
      </c>
      <c r="E18" s="7">
        <f t="shared" si="2"/>
        <v>-1573.5125000000044</v>
      </c>
      <c r="F18" s="6">
        <f>B18-F$135</f>
        <v>46107.726388888892</v>
      </c>
    </row>
    <row r="19" spans="1:6">
      <c r="A19" s="7" t="s">
        <v>17</v>
      </c>
      <c r="B19" s="7">
        <v>44526.1</v>
      </c>
      <c r="C19" s="5">
        <f t="shared" si="0"/>
        <v>46593.05</v>
      </c>
      <c r="D19" s="6">
        <f t="shared" si="1"/>
        <v>46437.200000000004</v>
      </c>
      <c r="E19" s="7">
        <f t="shared" si="2"/>
        <v>-1911.1000000000058</v>
      </c>
      <c r="F19" s="6">
        <f>B19-F$136</f>
        <v>46397.793055555558</v>
      </c>
    </row>
    <row r="20" spans="1:6">
      <c r="A20" s="7" t="s">
        <v>18</v>
      </c>
      <c r="B20" s="7">
        <v>46916.3</v>
      </c>
      <c r="C20" s="5">
        <f t="shared" si="0"/>
        <v>46948.049999999996</v>
      </c>
      <c r="D20" s="6">
        <f t="shared" si="1"/>
        <v>46770.55</v>
      </c>
      <c r="E20" s="7">
        <f t="shared" si="2"/>
        <v>145.75</v>
      </c>
      <c r="F20" s="6">
        <f>B20-F$137</f>
        <v>46914.845833333333</v>
      </c>
    </row>
    <row r="21" spans="1:6">
      <c r="A21" s="7" t="s">
        <v>19</v>
      </c>
      <c r="B21" s="7">
        <v>50398.2</v>
      </c>
      <c r="C21" s="5">
        <f t="shared" si="0"/>
        <v>47421.8</v>
      </c>
      <c r="D21" s="6">
        <f t="shared" si="1"/>
        <v>47184.925000000003</v>
      </c>
      <c r="E21" s="7">
        <f t="shared" si="2"/>
        <v>3213.2749999999942</v>
      </c>
      <c r="F21" s="6">
        <f>B21-F$138</f>
        <v>46916.269444444442</v>
      </c>
    </row>
    <row r="22" spans="1:6">
      <c r="A22" s="7" t="s">
        <v>20</v>
      </c>
      <c r="B22" s="7">
        <v>45951.6</v>
      </c>
      <c r="C22" s="5">
        <f t="shared" si="0"/>
        <v>47839.75</v>
      </c>
      <c r="D22" s="6">
        <f t="shared" si="1"/>
        <v>47630.775000000001</v>
      </c>
      <c r="E22" s="7">
        <f t="shared" si="2"/>
        <v>-1679.1750000000029</v>
      </c>
      <c r="F22" s="6">
        <f>B22-G$135</f>
        <v>47595.527777777774</v>
      </c>
    </row>
    <row r="23" spans="1:6">
      <c r="A23" s="7" t="s">
        <v>21</v>
      </c>
      <c r="B23" s="7">
        <v>46421.1</v>
      </c>
      <c r="C23" s="5">
        <f t="shared" si="0"/>
        <v>48505.274999999994</v>
      </c>
      <c r="D23" s="6">
        <f t="shared" si="1"/>
        <v>48172.512499999997</v>
      </c>
      <c r="E23" s="7">
        <f t="shared" si="2"/>
        <v>-1751.4124999999985</v>
      </c>
      <c r="F23" s="6">
        <f>B23-G$136</f>
        <v>48377.261111111111</v>
      </c>
    </row>
    <row r="24" spans="1:6">
      <c r="A24" s="7" t="s">
        <v>22</v>
      </c>
      <c r="B24" s="7">
        <v>48588.1</v>
      </c>
      <c r="C24" s="5">
        <f t="shared" si="0"/>
        <v>49012.224999999999</v>
      </c>
      <c r="D24" s="6">
        <f t="shared" si="1"/>
        <v>48758.75</v>
      </c>
      <c r="E24" s="7">
        <f t="shared" si="2"/>
        <v>-170.65000000000146</v>
      </c>
      <c r="F24" s="6">
        <f>B24-G$137</f>
        <v>48520.859722222223</v>
      </c>
    </row>
    <row r="25" spans="1:6">
      <c r="A25" s="7" t="s">
        <v>23</v>
      </c>
      <c r="B25" s="7">
        <v>53060.3</v>
      </c>
      <c r="C25" s="5">
        <f t="shared" si="0"/>
        <v>49392.399999999994</v>
      </c>
      <c r="D25" s="6">
        <f t="shared" si="1"/>
        <v>49202.3125</v>
      </c>
      <c r="E25" s="7">
        <f t="shared" si="2"/>
        <v>3857.9875000000029</v>
      </c>
      <c r="F25" s="6">
        <f>B25-G$138</f>
        <v>49513.395833333336</v>
      </c>
    </row>
    <row r="26" spans="1:6">
      <c r="A26" s="7" t="s">
        <v>24</v>
      </c>
      <c r="B26" s="7">
        <v>47979.4</v>
      </c>
      <c r="C26" s="5">
        <f t="shared" si="0"/>
        <v>49955.3</v>
      </c>
      <c r="D26" s="6">
        <f t="shared" si="1"/>
        <v>49673.85</v>
      </c>
      <c r="E26" s="7">
        <f t="shared" si="2"/>
        <v>-1694.4499999999971</v>
      </c>
      <c r="F26" s="6">
        <f>B26-H$135</f>
        <v>49668.083333333336</v>
      </c>
    </row>
    <row r="27" spans="1:6">
      <c r="A27" s="7" t="s">
        <v>25</v>
      </c>
      <c r="B27" s="7">
        <v>47941.8</v>
      </c>
      <c r="C27" s="5">
        <f t="shared" si="0"/>
        <v>50279.950000000004</v>
      </c>
      <c r="D27" s="6">
        <f t="shared" si="1"/>
        <v>50117.625</v>
      </c>
      <c r="E27" s="7">
        <f t="shared" si="2"/>
        <v>-2175.8249999999971</v>
      </c>
      <c r="F27" s="6">
        <f>B27-H$136</f>
        <v>49966.777777777781</v>
      </c>
    </row>
    <row r="28" spans="1:6">
      <c r="A28" s="7" t="s">
        <v>26</v>
      </c>
      <c r="B28" s="7">
        <v>50839.7</v>
      </c>
      <c r="C28" s="5">
        <f t="shared" si="0"/>
        <v>50728.974999999999</v>
      </c>
      <c r="D28" s="6">
        <f t="shared" si="1"/>
        <v>50504.462500000001</v>
      </c>
      <c r="E28" s="7">
        <f t="shared" si="2"/>
        <v>335.23749999999563</v>
      </c>
      <c r="F28" s="6">
        <f>B28-H$137</f>
        <v>50722.633333333331</v>
      </c>
    </row>
    <row r="29" spans="1:6">
      <c r="A29" s="7" t="s">
        <v>27</v>
      </c>
      <c r="B29" s="7">
        <v>54358.9</v>
      </c>
      <c r="C29" s="5">
        <f t="shared" si="0"/>
        <v>51218.7</v>
      </c>
      <c r="D29" s="6">
        <f t="shared" si="1"/>
        <v>50973.837499999994</v>
      </c>
      <c r="E29" s="7">
        <f t="shared" si="2"/>
        <v>3385.0625000000073</v>
      </c>
      <c r="F29" s="6">
        <f>B29-H$138</f>
        <v>50803.724999999999</v>
      </c>
    </row>
    <row r="30" spans="1:6">
      <c r="A30" s="7" t="s">
        <v>28</v>
      </c>
      <c r="B30" s="7">
        <v>49775.5</v>
      </c>
      <c r="C30" s="5">
        <f t="shared" si="0"/>
        <v>51738.974999999991</v>
      </c>
      <c r="D30" s="6">
        <f t="shared" si="1"/>
        <v>51478.837499999994</v>
      </c>
      <c r="E30" s="7">
        <f t="shared" si="2"/>
        <v>-1703.3374999999942</v>
      </c>
      <c r="F30" s="6">
        <f>B30-I$135</f>
        <v>51400.318055555552</v>
      </c>
    </row>
    <row r="31" spans="1:6">
      <c r="A31" s="7" t="s">
        <v>29</v>
      </c>
      <c r="B31" s="7">
        <v>49900.7</v>
      </c>
      <c r="C31" s="5">
        <f t="shared" si="0"/>
        <v>52479.9</v>
      </c>
      <c r="D31" s="6">
        <f t="shared" si="1"/>
        <v>52109.4375</v>
      </c>
      <c r="E31" s="7">
        <f t="shared" si="2"/>
        <v>-2208.7375000000029</v>
      </c>
      <c r="F31" s="6">
        <f>B31-I$136</f>
        <v>52062.961111111108</v>
      </c>
    </row>
    <row r="32" spans="1:6">
      <c r="A32" s="7" t="s">
        <v>30</v>
      </c>
      <c r="B32" s="7">
        <v>52920.800000000003</v>
      </c>
      <c r="C32" s="5">
        <f t="shared" si="0"/>
        <v>53164.350000000006</v>
      </c>
      <c r="D32" s="6">
        <f t="shared" si="1"/>
        <v>52822.125</v>
      </c>
      <c r="E32" s="7">
        <f t="shared" si="2"/>
        <v>98.67500000000291</v>
      </c>
      <c r="F32" s="6">
        <f>B32-I$137</f>
        <v>52810.036111111112</v>
      </c>
    </row>
    <row r="33" spans="1:6">
      <c r="A33" s="7" t="s">
        <v>31</v>
      </c>
      <c r="B33" s="7">
        <v>57322.6</v>
      </c>
      <c r="C33" s="5">
        <f t="shared" si="0"/>
        <v>53949.725000000006</v>
      </c>
      <c r="D33" s="6">
        <f t="shared" si="1"/>
        <v>53557.037500000006</v>
      </c>
      <c r="E33" s="7">
        <f t="shared" si="2"/>
        <v>3765.5624999999927</v>
      </c>
      <c r="F33" s="6">
        <f>B33-I$138</f>
        <v>53665.552777777775</v>
      </c>
    </row>
    <row r="34" spans="1:6">
      <c r="A34" s="7" t="s">
        <v>32</v>
      </c>
      <c r="B34" s="7">
        <v>52513.3</v>
      </c>
      <c r="C34" s="5">
        <f t="shared" si="0"/>
        <v>54629.399999999994</v>
      </c>
      <c r="D34" s="6">
        <f t="shared" si="1"/>
        <v>54289.5625</v>
      </c>
      <c r="E34" s="7">
        <f t="shared" si="2"/>
        <v>-1776.2624999999971</v>
      </c>
      <c r="F34" s="6">
        <f>B34-J$135</f>
        <v>54148.541666666664</v>
      </c>
    </row>
    <row r="35" spans="1:6">
      <c r="A35" s="7" t="s">
        <v>33</v>
      </c>
      <c r="B35" s="7">
        <v>53042.2</v>
      </c>
      <c r="C35" s="5">
        <f t="shared" si="0"/>
        <v>55186.85</v>
      </c>
      <c r="D35" s="6">
        <f t="shared" si="1"/>
        <v>54908.125</v>
      </c>
      <c r="E35" s="7">
        <f t="shared" si="2"/>
        <v>-1865.9250000000029</v>
      </c>
      <c r="F35" s="6">
        <f>B35-J$136</f>
        <v>55247.393055555556</v>
      </c>
    </row>
    <row r="36" spans="1:6">
      <c r="A36" s="7" t="s">
        <v>34</v>
      </c>
      <c r="B36" s="7">
        <v>55639.5</v>
      </c>
      <c r="C36" s="5">
        <f t="shared" si="0"/>
        <v>55999.975000000006</v>
      </c>
      <c r="D36" s="6">
        <f t="shared" si="1"/>
        <v>55593.412500000006</v>
      </c>
      <c r="E36" s="7">
        <f t="shared" si="2"/>
        <v>46.087499999994179</v>
      </c>
      <c r="F36" s="6">
        <f>B36-J$137</f>
        <v>55420.216666666667</v>
      </c>
    </row>
    <row r="37" spans="1:6">
      <c r="A37" s="7" t="s">
        <v>35</v>
      </c>
      <c r="B37" s="7">
        <v>59552.4</v>
      </c>
      <c r="C37" s="5">
        <f t="shared" si="0"/>
        <v>56342.8</v>
      </c>
      <c r="D37" s="6">
        <f t="shared" si="1"/>
        <v>56171.387500000004</v>
      </c>
      <c r="E37" s="7">
        <f t="shared" si="2"/>
        <v>3381.0124999999971</v>
      </c>
      <c r="F37" s="6">
        <f>B37-J$138</f>
        <v>55910.413888888892</v>
      </c>
    </row>
    <row r="38" spans="1:6">
      <c r="A38" s="7" t="s">
        <v>36</v>
      </c>
      <c r="B38" s="7">
        <v>55765.8</v>
      </c>
      <c r="C38" s="5">
        <f t="shared" si="0"/>
        <v>56974.3</v>
      </c>
      <c r="D38" s="6">
        <f t="shared" si="1"/>
        <v>56658.55</v>
      </c>
      <c r="E38" s="7">
        <f t="shared" si="2"/>
        <v>-892.75</v>
      </c>
      <c r="F38" s="6">
        <f>B38-K$135</f>
        <v>57434.826388888891</v>
      </c>
    </row>
    <row r="39" spans="1:6">
      <c r="A39" s="7" t="s">
        <v>37</v>
      </c>
      <c r="B39" s="7">
        <v>54413.5</v>
      </c>
      <c r="C39" s="5">
        <f t="shared" si="0"/>
        <v>57851.149999999994</v>
      </c>
      <c r="D39" s="6">
        <f t="shared" si="1"/>
        <v>57412.724999999999</v>
      </c>
      <c r="E39" s="7">
        <f t="shared" si="2"/>
        <v>-2999.2249999999985</v>
      </c>
      <c r="F39" s="6">
        <f>B39-K$136</f>
        <v>56650.037499999999</v>
      </c>
    </row>
    <row r="40" spans="1:6">
      <c r="A40" s="7" t="s">
        <v>38</v>
      </c>
      <c r="B40" s="7">
        <v>58165.5</v>
      </c>
      <c r="C40" s="5">
        <f t="shared" si="0"/>
        <v>58262.149999999994</v>
      </c>
      <c r="D40" s="6">
        <f t="shared" si="1"/>
        <v>58056.649999999994</v>
      </c>
      <c r="E40" s="7">
        <f t="shared" si="2"/>
        <v>108.85000000000582</v>
      </c>
      <c r="F40" s="6">
        <f>B40-K$137</f>
        <v>57858.930555555555</v>
      </c>
    </row>
    <row r="41" spans="1:6">
      <c r="A41" s="7" t="s">
        <v>39</v>
      </c>
      <c r="B41" s="7">
        <v>63059.8</v>
      </c>
      <c r="C41" s="5">
        <f t="shared" si="0"/>
        <v>59404.25</v>
      </c>
      <c r="D41" s="6">
        <f t="shared" si="1"/>
        <v>58833.2</v>
      </c>
      <c r="E41" s="7">
        <f t="shared" si="2"/>
        <v>4226.6000000000058</v>
      </c>
      <c r="F41" s="6">
        <f>B41-K$138</f>
        <v>59369.572222222225</v>
      </c>
    </row>
    <row r="42" spans="1:6">
      <c r="A42" s="7" t="s">
        <v>40</v>
      </c>
      <c r="B42" s="7">
        <v>57409.8</v>
      </c>
      <c r="C42" s="5">
        <f t="shared" si="0"/>
        <v>60418.875</v>
      </c>
      <c r="D42" s="6">
        <f t="shared" si="1"/>
        <v>59911.5625</v>
      </c>
      <c r="E42" s="7">
        <f t="shared" si="2"/>
        <v>-2501.7624999999971</v>
      </c>
      <c r="F42" s="6">
        <f>B42-L$135</f>
        <v>59231.991666666669</v>
      </c>
    </row>
    <row r="43" spans="1:6">
      <c r="A43" s="7" t="s">
        <v>41</v>
      </c>
      <c r="B43" s="7">
        <v>58981.9</v>
      </c>
      <c r="C43" s="5">
        <f t="shared" si="0"/>
        <v>60859.350000000006</v>
      </c>
      <c r="D43" s="6">
        <f t="shared" si="1"/>
        <v>60639.112500000003</v>
      </c>
      <c r="E43" s="7">
        <f t="shared" si="2"/>
        <v>-1657.2125000000015</v>
      </c>
      <c r="F43" s="6">
        <f>B43-L$136</f>
        <v>61067.606944444451</v>
      </c>
    </row>
    <row r="44" spans="1:6">
      <c r="A44" s="7" t="s">
        <v>42</v>
      </c>
      <c r="B44" s="7">
        <v>62224</v>
      </c>
      <c r="C44" s="5">
        <f t="shared" si="0"/>
        <v>61418.649999999994</v>
      </c>
      <c r="D44" s="6">
        <f t="shared" si="1"/>
        <v>61139</v>
      </c>
      <c r="E44" s="7">
        <f t="shared" si="2"/>
        <v>1085</v>
      </c>
      <c r="F44" s="6">
        <f>B44-L$137</f>
        <v>61775.326388888891</v>
      </c>
    </row>
    <row r="45" spans="1:6">
      <c r="A45" s="7" t="s">
        <v>43</v>
      </c>
      <c r="B45" s="7">
        <v>64821.7</v>
      </c>
      <c r="C45" s="5">
        <f t="shared" si="0"/>
        <v>61693.850000000006</v>
      </c>
      <c r="D45" s="6">
        <f t="shared" si="1"/>
        <v>61556.25</v>
      </c>
      <c r="E45" s="7">
        <f t="shared" si="2"/>
        <v>3265.4499999999971</v>
      </c>
      <c r="F45" s="6">
        <f>B45-L$138</f>
        <v>61307.223611111105</v>
      </c>
    </row>
    <row r="46" spans="1:6">
      <c r="A46" s="7" t="s">
        <v>44</v>
      </c>
      <c r="B46" s="7">
        <v>59647</v>
      </c>
      <c r="C46" s="5">
        <f t="shared" si="0"/>
        <v>61767.35</v>
      </c>
      <c r="D46" s="6">
        <f t="shared" si="1"/>
        <v>61730.600000000006</v>
      </c>
      <c r="E46" s="7">
        <f t="shared" si="2"/>
        <v>-2083.6000000000058</v>
      </c>
      <c r="F46" s="6">
        <f>B46-M$135</f>
        <v>61383.536111111112</v>
      </c>
    </row>
    <row r="47" spans="1:6">
      <c r="A47" s="7" t="s">
        <v>45</v>
      </c>
      <c r="B47" s="7">
        <v>60082.7</v>
      </c>
      <c r="C47" s="5">
        <f t="shared" si="0"/>
        <v>62150.350000000006</v>
      </c>
      <c r="D47" s="6">
        <f t="shared" si="1"/>
        <v>61958.850000000006</v>
      </c>
      <c r="E47" s="7">
        <f t="shared" si="2"/>
        <v>-1876.1500000000087</v>
      </c>
      <c r="F47" s="6">
        <f>B47-M$136</f>
        <v>62164.026388888895</v>
      </c>
    </row>
    <row r="48" spans="1:6">
      <c r="A48" s="7" t="s">
        <v>46</v>
      </c>
      <c r="B48" s="7">
        <v>62518</v>
      </c>
      <c r="C48" s="5">
        <f t="shared" si="0"/>
        <v>62742.2</v>
      </c>
      <c r="D48" s="6">
        <f t="shared" si="1"/>
        <v>62446.275000000001</v>
      </c>
      <c r="E48" s="7">
        <f t="shared" si="2"/>
        <v>71.724999999998545</v>
      </c>
      <c r="F48" s="6">
        <f>B48-M$137</f>
        <v>62184.952777777777</v>
      </c>
    </row>
    <row r="49" spans="1:6">
      <c r="A49" s="7" t="s">
        <v>47</v>
      </c>
      <c r="B49" s="7">
        <v>66353.7</v>
      </c>
      <c r="C49" s="5">
        <f t="shared" si="0"/>
        <v>63017.675000000003</v>
      </c>
      <c r="D49" s="6">
        <f t="shared" si="1"/>
        <v>62879.9375</v>
      </c>
      <c r="E49" s="7">
        <f t="shared" si="2"/>
        <v>3473.7624999999971</v>
      </c>
      <c r="F49" s="6">
        <f>B49-M$138</f>
        <v>62905.62222222222</v>
      </c>
    </row>
    <row r="50" spans="1:6">
      <c r="A50" s="7" t="s">
        <v>48</v>
      </c>
      <c r="B50" s="7">
        <v>62014.400000000001</v>
      </c>
      <c r="C50" s="5">
        <f t="shared" si="0"/>
        <v>63342.075000000004</v>
      </c>
      <c r="D50" s="6">
        <f t="shared" si="1"/>
        <v>63179.875</v>
      </c>
      <c r="E50" s="7">
        <f t="shared" si="2"/>
        <v>-1165.4749999999985</v>
      </c>
      <c r="F50" s="6">
        <f>B50-N$135</f>
        <v>63550.656944444447</v>
      </c>
    </row>
    <row r="51" spans="1:6">
      <c r="A51" s="7" t="s">
        <v>49</v>
      </c>
      <c r="B51" s="7">
        <v>61184.6</v>
      </c>
      <c r="C51" s="5">
        <f t="shared" si="0"/>
        <v>63393.225000000006</v>
      </c>
      <c r="D51" s="6">
        <f t="shared" si="1"/>
        <v>63367.650000000009</v>
      </c>
      <c r="E51" s="7">
        <f t="shared" si="2"/>
        <v>-2183.0500000000102</v>
      </c>
      <c r="F51" s="6">
        <f>B51-N$136</f>
        <v>63322.462500000001</v>
      </c>
    </row>
    <row r="52" spans="1:6">
      <c r="A52" s="7" t="s">
        <v>50</v>
      </c>
      <c r="B52" s="7">
        <v>63815.6</v>
      </c>
      <c r="C52" s="5">
        <f t="shared" si="0"/>
        <v>63486.324999999997</v>
      </c>
      <c r="D52" s="6">
        <f t="shared" si="1"/>
        <v>63439.775000000001</v>
      </c>
      <c r="E52" s="7">
        <f t="shared" si="2"/>
        <v>375.82499999999709</v>
      </c>
      <c r="F52" s="6">
        <f>B52-N$137</f>
        <v>63464.683333333334</v>
      </c>
    </row>
    <row r="53" spans="1:6">
      <c r="A53" s="7" t="s">
        <v>51</v>
      </c>
      <c r="B53" s="7">
        <v>66558.3</v>
      </c>
      <c r="C53" s="5">
        <f t="shared" si="0"/>
        <v>63525.875</v>
      </c>
      <c r="D53" s="6">
        <f t="shared" si="1"/>
        <v>63506.1</v>
      </c>
      <c r="E53" s="7">
        <f t="shared" si="2"/>
        <v>3052.2000000000044</v>
      </c>
      <c r="F53" s="6">
        <f>B53-N$138</f>
        <v>63323.637500000004</v>
      </c>
    </row>
    <row r="54" spans="1:6">
      <c r="A54" s="7" t="s">
        <v>52</v>
      </c>
      <c r="B54" s="7">
        <v>62386.8</v>
      </c>
      <c r="C54" s="5">
        <f t="shared" si="0"/>
        <v>63549.325000000004</v>
      </c>
      <c r="D54" s="6">
        <f t="shared" si="1"/>
        <v>63537.600000000006</v>
      </c>
      <c r="E54" s="7">
        <f t="shared" si="2"/>
        <v>-1150.8000000000029</v>
      </c>
      <c r="F54" s="6">
        <f>B54-O$135</f>
        <v>63706.618055555562</v>
      </c>
    </row>
    <row r="55" spans="1:6">
      <c r="A55" s="7" t="s">
        <v>53</v>
      </c>
      <c r="B55" s="7">
        <v>61342.8</v>
      </c>
      <c r="C55" s="5">
        <f t="shared" si="0"/>
        <v>63983.75</v>
      </c>
      <c r="D55" s="6">
        <f t="shared" si="1"/>
        <v>63766.537500000006</v>
      </c>
      <c r="E55" s="7">
        <f t="shared" si="2"/>
        <v>-2423.7375000000029</v>
      </c>
      <c r="F55" s="6">
        <f>B55-O$136</f>
        <v>63614.204166666677</v>
      </c>
    </row>
    <row r="56" spans="1:6">
      <c r="A56" s="7" t="s">
        <v>54</v>
      </c>
      <c r="B56" s="7">
        <v>63909.4</v>
      </c>
      <c r="C56" s="5">
        <f t="shared" si="0"/>
        <v>64331.55</v>
      </c>
      <c r="D56" s="6">
        <f t="shared" si="1"/>
        <v>64157.65</v>
      </c>
      <c r="E56" s="7">
        <f t="shared" si="2"/>
        <v>-248.25</v>
      </c>
      <c r="F56" s="6">
        <f>B56-O$137</f>
        <v>63544.109722222223</v>
      </c>
    </row>
    <row r="57" spans="1:6">
      <c r="A57" s="7" t="s">
        <v>55</v>
      </c>
      <c r="B57" s="7">
        <v>68296</v>
      </c>
      <c r="C57" s="5">
        <f t="shared" si="0"/>
        <v>64761.425000000003</v>
      </c>
      <c r="D57" s="6">
        <f t="shared" si="1"/>
        <v>64546.487500000003</v>
      </c>
      <c r="E57" s="7">
        <f t="shared" si="2"/>
        <v>3749.5124999999971</v>
      </c>
      <c r="F57" s="6">
        <f>B57-O$138</f>
        <v>65208.618055555562</v>
      </c>
    </row>
    <row r="58" spans="1:6">
      <c r="A58" s="7" t="s">
        <v>56</v>
      </c>
      <c r="B58" s="7">
        <v>63778</v>
      </c>
      <c r="C58" s="5">
        <f t="shared" si="0"/>
        <v>65513.224999999999</v>
      </c>
      <c r="D58" s="6">
        <f t="shared" si="1"/>
        <v>65137.324999999997</v>
      </c>
      <c r="E58" s="7">
        <f t="shared" si="2"/>
        <v>-1359.3249999999971</v>
      </c>
      <c r="F58" s="6">
        <f>B58-P$135</f>
        <v>64997.604166666664</v>
      </c>
    </row>
    <row r="59" spans="1:6">
      <c r="A59" s="7" t="s">
        <v>57</v>
      </c>
      <c r="B59" s="7">
        <v>63062.3</v>
      </c>
      <c r="C59" s="5">
        <f t="shared" si="0"/>
        <v>65480.625000000007</v>
      </c>
      <c r="D59" s="6">
        <f t="shared" si="1"/>
        <v>65496.925000000003</v>
      </c>
      <c r="E59" s="7">
        <f t="shared" si="2"/>
        <v>-2434.625</v>
      </c>
      <c r="F59" s="6">
        <f>B59-P$136</f>
        <v>65335.172222222231</v>
      </c>
    </row>
    <row r="60" spans="1:6">
      <c r="A60" s="7" t="s">
        <v>58</v>
      </c>
      <c r="B60" s="7">
        <v>66916.600000000006</v>
      </c>
      <c r="C60" s="5">
        <f t="shared" si="0"/>
        <v>65754.925000000003</v>
      </c>
      <c r="D60" s="6">
        <f t="shared" si="1"/>
        <v>65617.775000000009</v>
      </c>
      <c r="E60" s="7">
        <f t="shared" si="2"/>
        <v>1298.8249999999971</v>
      </c>
      <c r="F60" s="6">
        <f>B60-P$137</f>
        <v>66349.418055555565</v>
      </c>
    </row>
    <row r="61" spans="1:6">
      <c r="A61" s="7" t="s">
        <v>59</v>
      </c>
      <c r="B61" s="7">
        <v>68165.600000000006</v>
      </c>
      <c r="C61" s="5">
        <f t="shared" si="0"/>
        <v>66089.55</v>
      </c>
      <c r="D61" s="6">
        <f t="shared" si="1"/>
        <v>65922.237500000003</v>
      </c>
      <c r="E61" s="7">
        <f t="shared" si="2"/>
        <v>2243.3625000000029</v>
      </c>
      <c r="F61" s="6">
        <f>B61-P$138</f>
        <v>65416.341666666674</v>
      </c>
    </row>
    <row r="62" spans="1:6">
      <c r="A62" s="7" t="s">
        <v>60</v>
      </c>
      <c r="B62" s="7">
        <v>64875.199999999997</v>
      </c>
      <c r="C62" s="5">
        <f t="shared" si="0"/>
        <v>66246.375</v>
      </c>
      <c r="D62" s="6">
        <f t="shared" si="1"/>
        <v>66167.962499999994</v>
      </c>
      <c r="E62" s="7">
        <f t="shared" si="2"/>
        <v>-1292.7624999999971</v>
      </c>
      <c r="F62" s="6">
        <f>B62-Q$135</f>
        <v>65848.905555555553</v>
      </c>
    </row>
    <row r="63" spans="1:6">
      <c r="A63" s="7" t="s">
        <v>61</v>
      </c>
      <c r="B63" s="7">
        <v>64400.800000000003</v>
      </c>
      <c r="C63" s="5">
        <f t="shared" si="0"/>
        <v>66675.074999999997</v>
      </c>
      <c r="D63" s="6">
        <f t="shared" si="1"/>
        <v>66460.725000000006</v>
      </c>
      <c r="E63" s="7">
        <f t="shared" si="2"/>
        <v>-2059.9250000000029</v>
      </c>
      <c r="F63" s="6">
        <f>B63-Q$136</f>
        <v>66686.590277777781</v>
      </c>
    </row>
    <row r="64" spans="1:6">
      <c r="A64" s="7" t="s">
        <v>62</v>
      </c>
      <c r="B64" s="7">
        <v>67543.899999999994</v>
      </c>
      <c r="C64" s="5">
        <f t="shared" si="0"/>
        <v>67190.05</v>
      </c>
      <c r="D64" s="6">
        <f t="shared" si="1"/>
        <v>66932.5625</v>
      </c>
      <c r="E64" s="7">
        <f t="shared" si="2"/>
        <v>611.33749999999418</v>
      </c>
      <c r="F64" s="6">
        <f>B64-Q$137</f>
        <v>66995.345833333326</v>
      </c>
    </row>
    <row r="65" spans="1:6">
      <c r="A65" s="7" t="s">
        <v>63</v>
      </c>
      <c r="B65" s="7">
        <v>69880.399999999994</v>
      </c>
      <c r="C65" s="5">
        <f t="shared" si="0"/>
        <v>67624.725000000006</v>
      </c>
      <c r="D65" s="6">
        <f t="shared" si="1"/>
        <v>67407.387500000012</v>
      </c>
      <c r="E65" s="7">
        <f t="shared" si="2"/>
        <v>2473.0124999999825</v>
      </c>
      <c r="F65" s="6">
        <f>B65-Q$138</f>
        <v>67288.869444444441</v>
      </c>
    </row>
    <row r="66" spans="1:6">
      <c r="A66" s="7" t="s">
        <v>64</v>
      </c>
      <c r="B66" s="7">
        <v>66935.100000000006</v>
      </c>
      <c r="C66" s="5">
        <f t="shared" si="0"/>
        <v>67937.2</v>
      </c>
      <c r="D66" s="6">
        <f t="shared" si="1"/>
        <v>67780.962499999994</v>
      </c>
      <c r="E66" s="7">
        <f t="shared" si="2"/>
        <v>-845.86249999998836</v>
      </c>
      <c r="F66" s="6">
        <f>B66-R$135</f>
        <v>67614.852777777778</v>
      </c>
    </row>
    <row r="67" spans="1:6">
      <c r="A67" s="7" t="s">
        <v>65</v>
      </c>
      <c r="B67" s="7">
        <v>66139.5</v>
      </c>
      <c r="C67" s="5">
        <f t="shared" ref="C67:C116" si="3">AVERAGE(B66:B69)</f>
        <v>68345</v>
      </c>
      <c r="D67" s="6">
        <f t="shared" si="1"/>
        <v>68141.100000000006</v>
      </c>
      <c r="E67" s="7">
        <f t="shared" si="2"/>
        <v>-2001.6000000000058</v>
      </c>
      <c r="F67" s="6">
        <f>B67-R$136</f>
        <v>68498.212500000009</v>
      </c>
    </row>
    <row r="68" spans="1:6">
      <c r="A68" s="7" t="s">
        <v>66</v>
      </c>
      <c r="B68" s="7">
        <v>68793.8</v>
      </c>
      <c r="C68" s="5">
        <f t="shared" si="3"/>
        <v>69030.274999999994</v>
      </c>
      <c r="D68" s="6">
        <f t="shared" ref="D68:D116" si="4">AVERAGE(C67:C68)</f>
        <v>68687.637499999997</v>
      </c>
      <c r="E68" s="7">
        <f t="shared" si="2"/>
        <v>106.16250000000582</v>
      </c>
      <c r="F68" s="6">
        <f>B68-R$137</f>
        <v>68285.66805555555</v>
      </c>
    </row>
    <row r="69" spans="1:6">
      <c r="A69" s="7" t="s">
        <v>67</v>
      </c>
      <c r="B69" s="7">
        <v>71511.600000000006</v>
      </c>
      <c r="C69" s="5">
        <f t="shared" si="3"/>
        <v>68960.950000000012</v>
      </c>
      <c r="D69" s="6">
        <f t="shared" si="4"/>
        <v>68995.612500000003</v>
      </c>
      <c r="E69" s="7">
        <f t="shared" ref="E69:E116" si="5">B69-D69</f>
        <v>2515.9875000000029</v>
      </c>
      <c r="F69" s="6">
        <f>B69-R$138</f>
        <v>69015.383333333346</v>
      </c>
    </row>
    <row r="70" spans="1:6">
      <c r="A70" s="7" t="s">
        <v>68</v>
      </c>
      <c r="B70" s="7">
        <v>69676.2</v>
      </c>
      <c r="C70" s="5">
        <f t="shared" si="3"/>
        <v>69039.225000000006</v>
      </c>
      <c r="D70" s="6">
        <f t="shared" si="4"/>
        <v>69000.087500000009</v>
      </c>
      <c r="E70" s="7">
        <f t="shared" si="5"/>
        <v>676.11249999998836</v>
      </c>
      <c r="F70" s="6">
        <f>B70-S$135</f>
        <v>70102.569444444438</v>
      </c>
    </row>
    <row r="71" spans="1:6">
      <c r="A71" s="7" t="s">
        <v>69</v>
      </c>
      <c r="B71" s="7">
        <v>65862.2</v>
      </c>
      <c r="C71" s="5">
        <f t="shared" si="3"/>
        <v>68877.475000000006</v>
      </c>
      <c r="D71" s="6">
        <f t="shared" si="4"/>
        <v>68958.350000000006</v>
      </c>
      <c r="E71" s="7">
        <f t="shared" si="5"/>
        <v>-3096.1500000000087</v>
      </c>
      <c r="F71" s="6">
        <f>B71-S$136</f>
        <v>68334.909722222219</v>
      </c>
    </row>
    <row r="72" spans="1:6">
      <c r="A72" s="7" t="s">
        <v>70</v>
      </c>
      <c r="B72" s="7">
        <v>69106.899999999994</v>
      </c>
      <c r="C72" s="5">
        <f t="shared" si="3"/>
        <v>68253.824999999997</v>
      </c>
      <c r="D72" s="6">
        <f t="shared" si="4"/>
        <v>68565.649999999994</v>
      </c>
      <c r="E72" s="7">
        <f t="shared" si="5"/>
        <v>541.25</v>
      </c>
      <c r="F72" s="6">
        <f>B72-S$137</f>
        <v>68639.912499999991</v>
      </c>
    </row>
    <row r="73" spans="1:6">
      <c r="A73" s="7" t="s">
        <v>71</v>
      </c>
      <c r="B73" s="7">
        <v>70864.600000000006</v>
      </c>
      <c r="C73" s="5">
        <f t="shared" si="3"/>
        <v>68202.324999999997</v>
      </c>
      <c r="D73" s="6">
        <f t="shared" si="4"/>
        <v>68228.074999999997</v>
      </c>
      <c r="E73" s="7">
        <f t="shared" si="5"/>
        <v>2636.5250000000087</v>
      </c>
      <c r="F73" s="6">
        <f>B73-S$138</f>
        <v>68362.840277777781</v>
      </c>
    </row>
    <row r="74" spans="1:6">
      <c r="A74" s="7" t="s">
        <v>72</v>
      </c>
      <c r="B74" s="7">
        <v>67181.600000000006</v>
      </c>
      <c r="C74" s="5">
        <f t="shared" si="3"/>
        <v>68136</v>
      </c>
      <c r="D74" s="6">
        <f t="shared" si="4"/>
        <v>68169.162500000006</v>
      </c>
      <c r="E74" s="7">
        <f t="shared" si="5"/>
        <v>-987.5625</v>
      </c>
      <c r="F74" s="6">
        <f>B74-T$135</f>
        <v>67718.479166666672</v>
      </c>
    </row>
    <row r="75" spans="1:6">
      <c r="A75" s="7" t="s">
        <v>73</v>
      </c>
      <c r="B75" s="7">
        <v>65656.2</v>
      </c>
      <c r="C75" s="5">
        <f t="shared" si="3"/>
        <v>68130.074999999997</v>
      </c>
      <c r="D75" s="6">
        <f t="shared" si="4"/>
        <v>68133.037500000006</v>
      </c>
      <c r="E75" s="7">
        <f t="shared" si="5"/>
        <v>-2476.8375000000087</v>
      </c>
      <c r="F75" s="6">
        <f>B75-T$136</f>
        <v>68044.615277777775</v>
      </c>
    </row>
    <row r="76" spans="1:6">
      <c r="A76" s="7" t="s">
        <v>74</v>
      </c>
      <c r="B76" s="7">
        <v>68841.600000000006</v>
      </c>
      <c r="C76" s="5">
        <f t="shared" si="3"/>
        <v>68251.724999999991</v>
      </c>
      <c r="D76" s="6">
        <f t="shared" si="4"/>
        <v>68190.899999999994</v>
      </c>
      <c r="E76" s="7">
        <f t="shared" si="5"/>
        <v>650.70000000001164</v>
      </c>
      <c r="F76" s="6">
        <f>B76-T$137</f>
        <v>68380.418055555565</v>
      </c>
    </row>
    <row r="77" spans="1:6">
      <c r="A77" s="7" t="s">
        <v>75</v>
      </c>
      <c r="B77" s="7">
        <v>70840.899999999994</v>
      </c>
      <c r="C77" s="5">
        <f t="shared" si="3"/>
        <v>68518.975000000006</v>
      </c>
      <c r="D77" s="6">
        <f t="shared" si="4"/>
        <v>68385.350000000006</v>
      </c>
      <c r="E77" s="7">
        <f t="shared" si="5"/>
        <v>2455.5499999999884</v>
      </c>
      <c r="F77" s="6">
        <f>B77-T$138</f>
        <v>68432.512499999997</v>
      </c>
    </row>
    <row r="78" spans="1:6">
      <c r="A78" s="7" t="s">
        <v>76</v>
      </c>
      <c r="B78" s="7">
        <v>67668.2</v>
      </c>
      <c r="C78" s="5">
        <f t="shared" si="3"/>
        <v>68629.524999999994</v>
      </c>
      <c r="D78" s="6">
        <f t="shared" si="4"/>
        <v>68574.25</v>
      </c>
      <c r="E78" s="7">
        <f t="shared" si="5"/>
        <v>-906.05000000000291</v>
      </c>
      <c r="F78" s="6">
        <f>B78-U$135</f>
        <v>68291.520833333328</v>
      </c>
    </row>
    <row r="79" spans="1:6">
      <c r="A79" s="7" t="s">
        <v>77</v>
      </c>
      <c r="B79" s="7">
        <v>66725.2</v>
      </c>
      <c r="C79" s="5">
        <f t="shared" si="3"/>
        <v>68719.149999999994</v>
      </c>
      <c r="D79" s="6">
        <f t="shared" si="4"/>
        <v>68674.337499999994</v>
      </c>
      <c r="E79" s="7">
        <f t="shared" si="5"/>
        <v>-1949.1374999999971</v>
      </c>
      <c r="F79" s="6">
        <f>B79-U$136</f>
        <v>68882.713888888888</v>
      </c>
    </row>
    <row r="80" spans="1:6">
      <c r="A80" s="7" t="s">
        <v>78</v>
      </c>
      <c r="B80" s="7">
        <v>69283.8</v>
      </c>
      <c r="C80" s="5">
        <f t="shared" si="3"/>
        <v>68940.3</v>
      </c>
      <c r="D80" s="6">
        <f t="shared" si="4"/>
        <v>68829.725000000006</v>
      </c>
      <c r="E80" s="7">
        <f t="shared" si="5"/>
        <v>454.07499999999709</v>
      </c>
      <c r="F80" s="6">
        <f>B80-U$137</f>
        <v>68879.273611111115</v>
      </c>
    </row>
    <row r="81" spans="1:6">
      <c r="A81" s="7" t="s">
        <v>79</v>
      </c>
      <c r="B81" s="7">
        <v>71199.399999999994</v>
      </c>
      <c r="C81" s="5">
        <f t="shared" si="3"/>
        <v>69078.149999999994</v>
      </c>
      <c r="D81" s="6">
        <f t="shared" si="4"/>
        <v>69009.225000000006</v>
      </c>
      <c r="E81" s="7">
        <f t="shared" si="5"/>
        <v>2190.1749999999884</v>
      </c>
      <c r="F81" s="6">
        <f>B81-U$138</f>
        <v>68925.352777777778</v>
      </c>
    </row>
    <row r="82" spans="1:6">
      <c r="A82" s="7" t="s">
        <v>80</v>
      </c>
      <c r="B82" s="7">
        <v>68552.800000000003</v>
      </c>
      <c r="C82" s="5">
        <f t="shared" si="3"/>
        <v>69154.425000000003</v>
      </c>
      <c r="D82" s="6">
        <f t="shared" si="4"/>
        <v>69116.287500000006</v>
      </c>
      <c r="E82" s="7">
        <f t="shared" si="5"/>
        <v>-563.48750000000291</v>
      </c>
      <c r="F82" s="6">
        <f>B82-V$135</f>
        <v>69265.584722222222</v>
      </c>
    </row>
    <row r="83" spans="1:6">
      <c r="A83" s="7" t="s">
        <v>81</v>
      </c>
      <c r="B83" s="7">
        <v>67276.600000000006</v>
      </c>
      <c r="C83" s="5">
        <f t="shared" si="3"/>
        <v>69344.875</v>
      </c>
      <c r="D83" s="6">
        <f t="shared" si="4"/>
        <v>69249.649999999994</v>
      </c>
      <c r="E83" s="7">
        <f t="shared" si="5"/>
        <v>-1973.0499999999884</v>
      </c>
      <c r="F83" s="6">
        <f>B83-V$136</f>
        <v>69172.423611111109</v>
      </c>
    </row>
    <row r="84" spans="1:6">
      <c r="A84" s="7" t="s">
        <v>82</v>
      </c>
      <c r="B84" s="7">
        <v>69588.899999999994</v>
      </c>
      <c r="C84" s="5">
        <f t="shared" si="3"/>
        <v>69629.475000000006</v>
      </c>
      <c r="D84" s="6">
        <f t="shared" si="4"/>
        <v>69487.175000000003</v>
      </c>
      <c r="E84" s="7">
        <f t="shared" si="5"/>
        <v>101.72499999999127</v>
      </c>
      <c r="F84" s="6">
        <f>B84-V$137</f>
        <v>69240.00972222221</v>
      </c>
    </row>
    <row r="85" spans="1:6">
      <c r="A85" s="7" t="s">
        <v>83</v>
      </c>
      <c r="B85" s="7">
        <v>71961.2</v>
      </c>
      <c r="C85" s="5">
        <f t="shared" si="3"/>
        <v>70014.024999999994</v>
      </c>
      <c r="D85" s="6">
        <f t="shared" si="4"/>
        <v>69821.75</v>
      </c>
      <c r="E85" s="7">
        <f t="shared" si="5"/>
        <v>2139.4499999999971</v>
      </c>
      <c r="F85" s="6">
        <f>B85-V$138</f>
        <v>69808.391666666663</v>
      </c>
    </row>
    <row r="86" spans="1:6">
      <c r="A86" s="7" t="s">
        <v>84</v>
      </c>
      <c r="B86" s="7">
        <v>69691.199999999997</v>
      </c>
      <c r="C86" s="5">
        <f t="shared" si="3"/>
        <v>70299.875</v>
      </c>
      <c r="D86" s="6">
        <f t="shared" si="4"/>
        <v>70156.95</v>
      </c>
      <c r="E86" s="7">
        <f t="shared" si="5"/>
        <v>-465.75</v>
      </c>
      <c r="F86" s="6">
        <f>B86-W$135</f>
        <v>70386.744444444441</v>
      </c>
    </row>
    <row r="87" spans="1:6">
      <c r="A87" s="7" t="s">
        <v>85</v>
      </c>
      <c r="B87" s="7">
        <v>68814.8</v>
      </c>
      <c r="C87" s="5">
        <f t="shared" si="3"/>
        <v>70478.299999999988</v>
      </c>
      <c r="D87" s="6">
        <f t="shared" si="4"/>
        <v>70389.087499999994</v>
      </c>
      <c r="E87" s="7">
        <f t="shared" si="5"/>
        <v>-1574.2874999999913</v>
      </c>
      <c r="F87" s="6">
        <f>B87-W$136</f>
        <v>70551.483333333337</v>
      </c>
    </row>
    <row r="88" spans="1:6">
      <c r="A88" s="7" t="s">
        <v>86</v>
      </c>
      <c r="B88" s="7">
        <v>70732.3</v>
      </c>
      <c r="C88" s="5">
        <f t="shared" si="3"/>
        <v>70521.475000000006</v>
      </c>
      <c r="D88" s="6">
        <f t="shared" si="4"/>
        <v>70499.887499999997</v>
      </c>
      <c r="E88" s="7">
        <f t="shared" si="5"/>
        <v>232.41250000000582</v>
      </c>
      <c r="F88" s="6">
        <f>B88-W$137</f>
        <v>70386.240277777775</v>
      </c>
    </row>
    <row r="89" spans="1:6">
      <c r="A89" s="7" t="s">
        <v>87</v>
      </c>
      <c r="B89" s="7">
        <v>72674.899999999994</v>
      </c>
      <c r="C89" s="5">
        <f t="shared" si="3"/>
        <v>70689.574999999997</v>
      </c>
      <c r="D89" s="6">
        <f t="shared" si="4"/>
        <v>70605.524999999994</v>
      </c>
      <c r="E89" s="7">
        <f t="shared" si="5"/>
        <v>2069.375</v>
      </c>
      <c r="F89" s="6">
        <f>B89-W$138</f>
        <v>70604.962499999994</v>
      </c>
    </row>
    <row r="90" spans="1:6">
      <c r="A90" s="7" t="s">
        <v>88</v>
      </c>
      <c r="B90" s="7">
        <v>69863.899999999994</v>
      </c>
      <c r="C90" s="5">
        <f t="shared" si="3"/>
        <v>71025.100000000006</v>
      </c>
      <c r="D90" s="6">
        <f t="shared" si="4"/>
        <v>70857.337499999994</v>
      </c>
      <c r="E90" s="7">
        <f t="shared" si="5"/>
        <v>-993.4375</v>
      </c>
      <c r="F90" s="6">
        <f>B90-X$135</f>
        <v>70613.840277777781</v>
      </c>
    </row>
    <row r="91" spans="1:6">
      <c r="A91" s="7" t="s">
        <v>89</v>
      </c>
      <c r="B91" s="7">
        <v>69487.199999999997</v>
      </c>
      <c r="C91" s="5">
        <f t="shared" si="3"/>
        <v>71188.45</v>
      </c>
      <c r="D91" s="6">
        <f t="shared" si="4"/>
        <v>71106.774999999994</v>
      </c>
      <c r="E91" s="7">
        <f t="shared" si="5"/>
        <v>-1619.5749999999971</v>
      </c>
      <c r="F91" s="6">
        <f>B91-X$136</f>
        <v>71145.987499999988</v>
      </c>
    </row>
    <row r="92" spans="1:6">
      <c r="A92" s="7" t="s">
        <v>90</v>
      </c>
      <c r="B92" s="7">
        <v>72074.399999999994</v>
      </c>
      <c r="C92" s="5">
        <f t="shared" si="3"/>
        <v>71338.024999999994</v>
      </c>
      <c r="D92" s="6">
        <f t="shared" si="4"/>
        <v>71263.237499999988</v>
      </c>
      <c r="E92" s="7">
        <f t="shared" si="5"/>
        <v>811.16250000000582</v>
      </c>
      <c r="F92" s="6">
        <f>B92-X$137</f>
        <v>71633.613888888882</v>
      </c>
    </row>
    <row r="93" spans="1:6">
      <c r="A93" s="7" t="s">
        <v>91</v>
      </c>
      <c r="B93" s="7">
        <v>73328.3</v>
      </c>
      <c r="C93" s="5">
        <f t="shared" si="3"/>
        <v>71354.025000000009</v>
      </c>
      <c r="D93" s="6">
        <f t="shared" si="4"/>
        <v>71346.024999999994</v>
      </c>
      <c r="E93" s="7">
        <f t="shared" si="5"/>
        <v>1982.2750000000087</v>
      </c>
      <c r="F93" s="6">
        <f>B93-X$138</f>
        <v>71376.955555555556</v>
      </c>
    </row>
    <row r="94" spans="1:6">
      <c r="A94" s="7" t="s">
        <v>92</v>
      </c>
      <c r="B94" s="7">
        <v>70462.2</v>
      </c>
      <c r="C94" s="5">
        <f t="shared" si="3"/>
        <v>71255.875</v>
      </c>
      <c r="D94" s="6">
        <f t="shared" si="4"/>
        <v>71304.950000000012</v>
      </c>
      <c r="E94" s="7">
        <f t="shared" si="5"/>
        <v>-842.75000000001455</v>
      </c>
      <c r="F94" s="6">
        <f>B94-Y$135</f>
        <v>71257.225000000006</v>
      </c>
    </row>
    <row r="95" spans="1:6">
      <c r="A95" s="7" t="s">
        <v>93</v>
      </c>
      <c r="B95" s="7">
        <v>69551.199999999997</v>
      </c>
      <c r="C95" s="5">
        <f t="shared" si="3"/>
        <v>71392.325000000012</v>
      </c>
      <c r="D95" s="6">
        <f t="shared" si="4"/>
        <v>71324.100000000006</v>
      </c>
      <c r="E95" s="7">
        <f t="shared" si="5"/>
        <v>-1772.9000000000087</v>
      </c>
      <c r="F95" s="6">
        <f>B95-Y$136</f>
        <v>71127.256944444438</v>
      </c>
    </row>
    <row r="96" spans="1:6">
      <c r="A96" s="7" t="s">
        <v>94</v>
      </c>
      <c r="B96" s="7">
        <v>71681.8</v>
      </c>
      <c r="C96" s="5">
        <f t="shared" si="3"/>
        <v>71696.375</v>
      </c>
      <c r="D96" s="6">
        <f t="shared" si="4"/>
        <v>71544.350000000006</v>
      </c>
      <c r="E96" s="7">
        <f t="shared" si="5"/>
        <v>137.44999999999709</v>
      </c>
      <c r="F96" s="6">
        <f>B96-Y$137</f>
        <v>71226.452777777784</v>
      </c>
    </row>
    <row r="97" spans="1:6">
      <c r="A97" s="7" t="s">
        <v>95</v>
      </c>
      <c r="B97" s="7">
        <v>73874.100000000006</v>
      </c>
      <c r="C97" s="5">
        <f t="shared" si="3"/>
        <v>72076.450000000012</v>
      </c>
      <c r="D97" s="6">
        <f t="shared" si="4"/>
        <v>71886.412500000006</v>
      </c>
      <c r="E97" s="7">
        <f t="shared" si="5"/>
        <v>1987.6875</v>
      </c>
      <c r="F97" s="6">
        <f>B97-Y$138</f>
        <v>72047.744444444455</v>
      </c>
    </row>
    <row r="98" spans="1:6">
      <c r="A98" s="7" t="s">
        <v>96</v>
      </c>
      <c r="B98" s="7">
        <v>71678.399999999994</v>
      </c>
      <c r="C98" s="5">
        <f t="shared" si="3"/>
        <v>72457.675000000003</v>
      </c>
      <c r="D98" s="6">
        <f t="shared" si="4"/>
        <v>72267.0625</v>
      </c>
      <c r="E98" s="7">
        <f t="shared" si="5"/>
        <v>-588.66250000000582</v>
      </c>
      <c r="F98" s="6">
        <f>B98-Z$135</f>
        <v>72469.834722222222</v>
      </c>
    </row>
    <row r="99" spans="1:6">
      <c r="A99" s="7" t="s">
        <v>121</v>
      </c>
      <c r="B99" s="7">
        <v>71071.5</v>
      </c>
      <c r="C99" s="5">
        <f t="shared" si="3"/>
        <v>72491.199999999997</v>
      </c>
      <c r="D99" s="6">
        <f t="shared" si="4"/>
        <v>72474.4375</v>
      </c>
      <c r="E99" s="7">
        <f t="shared" si="5"/>
        <v>-1402.9375</v>
      </c>
      <c r="F99" s="6">
        <f>B99-Z$136</f>
        <v>72489.64444444445</v>
      </c>
    </row>
    <row r="100" spans="1:6">
      <c r="A100" s="7" t="s">
        <v>122</v>
      </c>
      <c r="B100" s="7">
        <v>73206.7</v>
      </c>
      <c r="C100" s="5">
        <f t="shared" si="3"/>
        <v>72537.925000000003</v>
      </c>
      <c r="D100" s="6">
        <f t="shared" si="4"/>
        <v>72514.5625</v>
      </c>
      <c r="E100" s="7">
        <f t="shared" si="5"/>
        <v>692.13749999999709</v>
      </c>
      <c r="F100" s="6">
        <f>B100-Z$137</f>
        <v>72787.131944444438</v>
      </c>
    </row>
    <row r="101" spans="1:6">
      <c r="A101" s="7" t="s">
        <v>123</v>
      </c>
      <c r="B101" s="7">
        <v>74008.2</v>
      </c>
      <c r="C101" s="5">
        <f t="shared" si="3"/>
        <v>72755.075000000012</v>
      </c>
      <c r="D101" s="6">
        <f t="shared" si="4"/>
        <v>72646.5</v>
      </c>
      <c r="E101" s="7">
        <f t="shared" si="5"/>
        <v>1361.6999999999971</v>
      </c>
      <c r="F101" s="6">
        <f>B101-Z$138</f>
        <v>72346.272222222222</v>
      </c>
    </row>
    <row r="102" spans="1:6">
      <c r="A102" s="7" t="s">
        <v>124</v>
      </c>
      <c r="B102" s="7">
        <v>71865.3</v>
      </c>
      <c r="C102" s="5">
        <f t="shared" si="3"/>
        <v>72969.574999999997</v>
      </c>
      <c r="D102" s="6">
        <f t="shared" si="4"/>
        <v>72862.325000000012</v>
      </c>
      <c r="E102" s="7">
        <f t="shared" si="5"/>
        <v>-997.02500000000873</v>
      </c>
      <c r="F102" s="6">
        <f>B102-AA$135</f>
        <v>72615.041666666672</v>
      </c>
    </row>
    <row r="103" spans="1:6">
      <c r="A103" s="7" t="s">
        <v>125</v>
      </c>
      <c r="B103" s="7">
        <v>71940.100000000006</v>
      </c>
      <c r="C103" s="5">
        <f t="shared" si="3"/>
        <v>73403.625</v>
      </c>
      <c r="D103" s="6">
        <f t="shared" si="4"/>
        <v>73186.600000000006</v>
      </c>
      <c r="E103" s="7">
        <f t="shared" si="5"/>
        <v>-1246.5</v>
      </c>
      <c r="F103" s="6">
        <f>B103-AA$136</f>
        <v>73155.856944444458</v>
      </c>
    </row>
    <row r="104" spans="1:6">
      <c r="A104" s="7" t="s">
        <v>126</v>
      </c>
      <c r="B104" s="7">
        <v>74064.7</v>
      </c>
      <c r="C104" s="5">
        <f t="shared" si="3"/>
        <v>73832.25</v>
      </c>
      <c r="D104" s="6">
        <f t="shared" si="4"/>
        <v>73617.9375</v>
      </c>
      <c r="E104" s="7">
        <f t="shared" si="5"/>
        <v>446.76249999999709</v>
      </c>
      <c r="F104" s="6">
        <f>B104-AA$137</f>
        <v>73816.90416666666</v>
      </c>
    </row>
    <row r="105" spans="1:6">
      <c r="A105" s="7" t="s">
        <v>127</v>
      </c>
      <c r="B105" s="7">
        <v>75744.399999999994</v>
      </c>
      <c r="C105" s="5">
        <f t="shared" si="3"/>
        <v>74222.924999999988</v>
      </c>
      <c r="D105" s="6">
        <f t="shared" si="4"/>
        <v>74027.587499999994</v>
      </c>
      <c r="E105" s="7">
        <f t="shared" si="5"/>
        <v>1716.8125</v>
      </c>
      <c r="F105" s="6">
        <f>B105-AA$138</f>
        <v>74136.115277777775</v>
      </c>
    </row>
    <row r="106" spans="1:6">
      <c r="A106" s="7" t="s">
        <v>128</v>
      </c>
      <c r="B106" s="7">
        <v>73579.8</v>
      </c>
      <c r="C106" s="5">
        <f t="shared" si="3"/>
        <v>74304.55</v>
      </c>
      <c r="D106" s="6">
        <f t="shared" si="4"/>
        <v>74263.737499999988</v>
      </c>
      <c r="E106" s="7">
        <f t="shared" si="5"/>
        <v>-683.93749999998545</v>
      </c>
      <c r="F106" s="6">
        <f>B106-AB$135</f>
        <v>74167.816666666666</v>
      </c>
    </row>
    <row r="107" spans="1:6">
      <c r="A107" s="7" t="s">
        <v>129</v>
      </c>
      <c r="B107" s="7">
        <v>73502.8</v>
      </c>
      <c r="C107" s="5">
        <f t="shared" si="3"/>
        <v>74493.274999999994</v>
      </c>
      <c r="D107" s="6">
        <f t="shared" si="4"/>
        <v>74398.912500000006</v>
      </c>
      <c r="E107" s="7">
        <f t="shared" si="5"/>
        <v>-896.11250000000291</v>
      </c>
      <c r="F107" s="6">
        <f>B107-AB$136</f>
        <v>74579.580555555556</v>
      </c>
    </row>
    <row r="108" spans="1:6">
      <c r="A108" s="7" t="s">
        <v>130</v>
      </c>
      <c r="B108" s="7">
        <v>74391.199999999997</v>
      </c>
      <c r="C108" s="5">
        <f t="shared" si="3"/>
        <v>74848.899999999994</v>
      </c>
      <c r="D108" s="6">
        <f t="shared" si="4"/>
        <v>74671.087499999994</v>
      </c>
      <c r="E108" s="7">
        <f t="shared" si="5"/>
        <v>-279.88749999999709</v>
      </c>
      <c r="F108" s="6">
        <f>B108-AB$137</f>
        <v>74286.209722222222</v>
      </c>
    </row>
    <row r="109" spans="1:6">
      <c r="A109" s="7" t="s">
        <v>131</v>
      </c>
      <c r="B109" s="7">
        <v>76499.3</v>
      </c>
      <c r="C109" s="5">
        <f t="shared" si="3"/>
        <v>75187.75</v>
      </c>
      <c r="D109" s="6">
        <f t="shared" si="4"/>
        <v>75018.324999999997</v>
      </c>
      <c r="E109" s="7">
        <f t="shared" si="5"/>
        <v>1480.9750000000058</v>
      </c>
      <c r="F109" s="6">
        <f>B109-AB$138</f>
        <v>74922.465277777781</v>
      </c>
    </row>
    <row r="110" spans="1:6">
      <c r="A110" s="7" t="s">
        <v>132</v>
      </c>
      <c r="B110" s="7">
        <v>75002.3</v>
      </c>
      <c r="C110" s="5">
        <f t="shared" si="3"/>
        <v>75554.149999999994</v>
      </c>
      <c r="D110" s="6">
        <f t="shared" si="4"/>
        <v>75370.95</v>
      </c>
      <c r="E110" s="7">
        <f t="shared" si="5"/>
        <v>-368.64999999999418</v>
      </c>
      <c r="F110" s="6">
        <f>B110-AC$135</f>
        <v>75361.391666666663</v>
      </c>
    </row>
    <row r="111" spans="1:6">
      <c r="A111" s="7" t="s">
        <v>133</v>
      </c>
      <c r="B111" s="7">
        <v>74858.2</v>
      </c>
      <c r="C111" s="5">
        <f t="shared" si="3"/>
        <v>75824.875</v>
      </c>
      <c r="D111" s="6">
        <f t="shared" si="4"/>
        <v>75689.512499999997</v>
      </c>
      <c r="E111" s="7">
        <f t="shared" si="5"/>
        <v>-831.3125</v>
      </c>
      <c r="F111" s="6">
        <f>B111-AC$136</f>
        <v>75920.270138888882</v>
      </c>
    </row>
    <row r="112" spans="1:6">
      <c r="A112" s="7" t="s">
        <v>134</v>
      </c>
      <c r="B112" s="7">
        <v>75856.800000000003</v>
      </c>
      <c r="C112" s="5">
        <f t="shared" si="3"/>
        <v>76032.875</v>
      </c>
      <c r="D112" s="6">
        <f t="shared" si="4"/>
        <v>75928.875</v>
      </c>
      <c r="E112" s="7">
        <f t="shared" si="5"/>
        <v>-72.07499999999709</v>
      </c>
      <c r="F112" s="6">
        <f>B112-AC$137</f>
        <v>75802.090972222228</v>
      </c>
    </row>
    <row r="113" spans="1:31">
      <c r="A113" s="7" t="s">
        <v>135</v>
      </c>
      <c r="B113" s="7">
        <v>77582.2</v>
      </c>
      <c r="C113" s="5">
        <f t="shared" si="3"/>
        <v>75829.350000000006</v>
      </c>
      <c r="D113" s="6">
        <f t="shared" si="4"/>
        <v>75931.112500000003</v>
      </c>
      <c r="E113" s="7">
        <f t="shared" si="5"/>
        <v>1651.0874999999942</v>
      </c>
      <c r="F113" s="6">
        <f>B113-AC$138</f>
        <v>75961.612500000003</v>
      </c>
    </row>
    <row r="114" spans="1:31">
      <c r="A114" s="7" t="s">
        <v>136</v>
      </c>
      <c r="B114" s="7">
        <v>75834.3</v>
      </c>
      <c r="C114" s="5">
        <f t="shared" si="3"/>
        <v>75679.899999999994</v>
      </c>
      <c r="D114" s="6">
        <f t="shared" si="4"/>
        <v>75754.625</v>
      </c>
      <c r="E114" s="7">
        <f t="shared" si="5"/>
        <v>79.67500000000291</v>
      </c>
      <c r="F114" s="6">
        <f>B114-AD$135</f>
        <v>75939.098611111112</v>
      </c>
    </row>
    <row r="115" spans="1:31">
      <c r="A115" s="7" t="s">
        <v>137</v>
      </c>
      <c r="B115" s="7">
        <v>74044.100000000006</v>
      </c>
      <c r="C115" s="5">
        <f t="shared" si="3"/>
        <v>75296.55</v>
      </c>
      <c r="D115" s="6">
        <f t="shared" si="4"/>
        <v>75488.225000000006</v>
      </c>
      <c r="E115" s="7">
        <f t="shared" si="5"/>
        <v>-1444.125</v>
      </c>
      <c r="F115" s="6">
        <f>B115-AD$136</f>
        <v>75189.018750000003</v>
      </c>
    </row>
    <row r="116" spans="1:31">
      <c r="A116" s="7" t="s">
        <v>138</v>
      </c>
      <c r="B116" s="7">
        <v>75259</v>
      </c>
      <c r="C116" s="5">
        <f t="shared" si="3"/>
        <v>74535.325000000012</v>
      </c>
      <c r="D116" s="6">
        <f t="shared" si="4"/>
        <v>74915.9375</v>
      </c>
      <c r="E116" s="7">
        <f t="shared" si="5"/>
        <v>343.0625</v>
      </c>
      <c r="F116" s="6">
        <f>B116-AD$137</f>
        <v>75146.596527777772</v>
      </c>
    </row>
    <row r="117" spans="1:31">
      <c r="A117" s="7" t="s">
        <v>139</v>
      </c>
      <c r="B117" s="7">
        <v>76048.800000000003</v>
      </c>
      <c r="C117" s="5"/>
      <c r="D117" s="6"/>
      <c r="E117" s="7"/>
      <c r="F117" s="6">
        <f>B117-AD$138</f>
        <v>74416.613888888896</v>
      </c>
    </row>
    <row r="118" spans="1:31">
      <c r="A118" s="8" t="s">
        <v>140</v>
      </c>
      <c r="B118" s="8">
        <v>72789.399999999994</v>
      </c>
      <c r="C118" s="9"/>
      <c r="D118" s="11"/>
      <c r="E118" s="8"/>
      <c r="F118" s="11">
        <f>B118-AE$135</f>
        <v>72759.538888888885</v>
      </c>
    </row>
    <row r="120" spans="1:31">
      <c r="A120" s="2"/>
      <c r="B120" s="12">
        <v>1980</v>
      </c>
      <c r="C120" s="3">
        <v>1981</v>
      </c>
      <c r="D120" s="3">
        <v>1982</v>
      </c>
      <c r="E120" s="3">
        <v>1983</v>
      </c>
      <c r="F120" s="3">
        <v>1984</v>
      </c>
      <c r="G120" s="3">
        <v>1985</v>
      </c>
      <c r="H120" s="3">
        <v>1986</v>
      </c>
      <c r="I120" s="3">
        <v>1987</v>
      </c>
      <c r="J120" s="3">
        <v>1988</v>
      </c>
      <c r="K120" s="3">
        <v>1989</v>
      </c>
      <c r="L120" s="3">
        <v>1990</v>
      </c>
      <c r="M120" s="3">
        <v>1991</v>
      </c>
      <c r="N120" s="3">
        <v>1992</v>
      </c>
      <c r="O120" s="3">
        <v>1993</v>
      </c>
      <c r="P120" s="3">
        <v>1994</v>
      </c>
      <c r="Q120" s="3">
        <v>1995</v>
      </c>
      <c r="R120" s="3">
        <v>1996</v>
      </c>
      <c r="S120" s="3">
        <v>1997</v>
      </c>
      <c r="T120" s="3">
        <v>1998</v>
      </c>
      <c r="U120" s="3">
        <v>1999</v>
      </c>
      <c r="V120" s="3">
        <v>2000</v>
      </c>
      <c r="W120" s="3">
        <v>2001</v>
      </c>
      <c r="X120" s="3">
        <v>2002</v>
      </c>
      <c r="Y120" s="3">
        <v>2003</v>
      </c>
      <c r="Z120" s="20">
        <v>2004</v>
      </c>
      <c r="AA120" s="3">
        <v>2005</v>
      </c>
      <c r="AB120" s="3">
        <v>2006</v>
      </c>
      <c r="AC120" s="3">
        <v>2007</v>
      </c>
      <c r="AD120" s="3">
        <v>2008</v>
      </c>
      <c r="AE120" s="4">
        <v>2009</v>
      </c>
    </row>
    <row r="121" spans="1:31">
      <c r="A121" s="14" t="s">
        <v>101</v>
      </c>
      <c r="B121" s="14">
        <v>-1463.2749999999942</v>
      </c>
      <c r="C121" s="15">
        <v>-1463.2749999999942</v>
      </c>
      <c r="D121" s="15">
        <v>-1374.675</v>
      </c>
      <c r="E121" s="15">
        <v>-1518.5625</v>
      </c>
      <c r="F121" s="15">
        <v>-1573.5125000000044</v>
      </c>
      <c r="G121" s="15">
        <v>-1679.175</v>
      </c>
      <c r="H121" s="15">
        <v>-1694.45</v>
      </c>
      <c r="I121" s="15">
        <v>-1703.3374999999942</v>
      </c>
      <c r="J121" s="15">
        <v>-1776.2624999999971</v>
      </c>
      <c r="K121" s="15">
        <v>-892.75</v>
      </c>
      <c r="L121" s="15">
        <v>-2501.7624999999971</v>
      </c>
      <c r="M121" s="15">
        <v>-2083.6000000000058</v>
      </c>
      <c r="N121" s="15">
        <v>-1165.4749999999999</v>
      </c>
      <c r="O121" s="15">
        <v>-1150.8</v>
      </c>
      <c r="P121" s="15">
        <v>-1359.325</v>
      </c>
      <c r="Q121" s="15">
        <v>-1292.7625</v>
      </c>
      <c r="R121" s="15">
        <v>-845.86249999998836</v>
      </c>
      <c r="S121" s="15">
        <v>676.11249999998836</v>
      </c>
      <c r="T121" s="15">
        <v>-987.5625</v>
      </c>
      <c r="U121" s="15">
        <v>-906.05000000000291</v>
      </c>
      <c r="V121" s="15">
        <v>-563.48750000000291</v>
      </c>
      <c r="W121" s="15">
        <v>-465.75</v>
      </c>
      <c r="X121" s="15">
        <v>-993.4375</v>
      </c>
      <c r="Y121" s="15">
        <v>-842.75000000001455</v>
      </c>
      <c r="Z121" s="15">
        <v>-588.66250000000582</v>
      </c>
      <c r="AA121" s="5">
        <v>-997.02500000000873</v>
      </c>
      <c r="AB121" s="5">
        <v>-683.93749999998545</v>
      </c>
      <c r="AC121" s="5">
        <v>-368.64999999999418</v>
      </c>
      <c r="AD121" s="5">
        <v>79.67500000000291</v>
      </c>
      <c r="AE121" s="6">
        <v>79.67500000000291</v>
      </c>
    </row>
    <row r="122" spans="1:31">
      <c r="A122" s="18" t="s">
        <v>110</v>
      </c>
      <c r="B122" s="7"/>
      <c r="C122" s="5">
        <f>AVERAGE(B121:D121)</f>
        <v>-1433.7416666666629</v>
      </c>
      <c r="D122" s="5">
        <f>AVERAGE(C121:E121)</f>
        <v>-1452.1708333333315</v>
      </c>
      <c r="E122" s="5">
        <f t="shared" ref="D122:Y132" si="6">AVERAGE(D121:F121)</f>
        <v>-1488.9166666666681</v>
      </c>
      <c r="F122" s="5">
        <f t="shared" si="6"/>
        <v>-1590.4166666666681</v>
      </c>
      <c r="G122" s="5">
        <f t="shared" si="6"/>
        <v>-1649.0458333333347</v>
      </c>
      <c r="H122" s="5">
        <f t="shared" si="6"/>
        <v>-1692.3208333333314</v>
      </c>
      <c r="I122" s="5">
        <f t="shared" si="6"/>
        <v>-1724.6833333333304</v>
      </c>
      <c r="J122" s="5">
        <f t="shared" si="6"/>
        <v>-1457.4499999999971</v>
      </c>
      <c r="K122" s="5">
        <f t="shared" si="6"/>
        <v>-1723.5916666666647</v>
      </c>
      <c r="L122" s="5">
        <f t="shared" si="6"/>
        <v>-1826.037500000001</v>
      </c>
      <c r="M122" s="5">
        <f t="shared" si="6"/>
        <v>-1916.9458333333343</v>
      </c>
      <c r="N122" s="5">
        <f t="shared" si="6"/>
        <v>-1466.6250000000018</v>
      </c>
      <c r="O122" s="5">
        <f t="shared" si="6"/>
        <v>-1225.1999999999998</v>
      </c>
      <c r="P122" s="5">
        <f t="shared" si="6"/>
        <v>-1267.6291666666666</v>
      </c>
      <c r="Q122" s="5">
        <f t="shared" si="6"/>
        <v>-1165.9833333333295</v>
      </c>
      <c r="R122" s="5">
        <f t="shared" si="6"/>
        <v>-487.50416666666661</v>
      </c>
      <c r="S122" s="5">
        <f t="shared" si="6"/>
        <v>-385.77083333333331</v>
      </c>
      <c r="T122" s="5">
        <f t="shared" si="6"/>
        <v>-405.8333333333382</v>
      </c>
      <c r="U122" s="5">
        <f t="shared" si="6"/>
        <v>-819.03333333333524</v>
      </c>
      <c r="V122" s="5">
        <f t="shared" si="6"/>
        <v>-645.09583333333524</v>
      </c>
      <c r="W122" s="5">
        <f t="shared" si="6"/>
        <v>-674.22500000000093</v>
      </c>
      <c r="X122" s="5">
        <f t="shared" si="6"/>
        <v>-767.31250000000489</v>
      </c>
      <c r="Y122" s="5">
        <f t="shared" si="6"/>
        <v>-808.28333333334012</v>
      </c>
      <c r="Z122" s="5">
        <f>AVERAGE(Y121:AA121)</f>
        <v>-809.47916666667641</v>
      </c>
      <c r="AA122" s="5">
        <f>AVERAGE(Z121:AB121)</f>
        <v>-756.54166666666663</v>
      </c>
      <c r="AB122" s="5">
        <f>AVERAGE(AA121:AC121)</f>
        <v>-683.20416666666279</v>
      </c>
      <c r="AC122" s="5">
        <f>AVERAGE(AB121:AD121)</f>
        <v>-324.30416666665889</v>
      </c>
      <c r="AD122" s="5">
        <f>AVERAGE(AC121:AE121)</f>
        <v>-69.766666666662786</v>
      </c>
      <c r="AE122" s="6"/>
    </row>
    <row r="123" spans="1:31">
      <c r="A123" s="19" t="s">
        <v>111</v>
      </c>
      <c r="B123" s="8"/>
      <c r="C123" s="9"/>
      <c r="D123" s="9">
        <f t="shared" si="6"/>
        <v>-1458.2763888888876</v>
      </c>
      <c r="E123" s="9">
        <f t="shared" si="6"/>
        <v>-1510.5013888888891</v>
      </c>
      <c r="F123" s="9">
        <f t="shared" si="6"/>
        <v>-1576.1263888888905</v>
      </c>
      <c r="G123" s="9">
        <f t="shared" si="6"/>
        <v>-1643.9277777777781</v>
      </c>
      <c r="H123" s="9">
        <f t="shared" si="6"/>
        <v>-1688.6833333333323</v>
      </c>
      <c r="I123" s="9">
        <f t="shared" si="6"/>
        <v>-1624.818055555553</v>
      </c>
      <c r="J123" s="9">
        <f t="shared" si="6"/>
        <v>-1635.2416666666641</v>
      </c>
      <c r="K123" s="9">
        <f t="shared" si="6"/>
        <v>-1669.0263888888876</v>
      </c>
      <c r="L123" s="9">
        <f t="shared" si="6"/>
        <v>-1822.1916666666666</v>
      </c>
      <c r="M123" s="9">
        <f t="shared" si="6"/>
        <v>-1736.5361111111124</v>
      </c>
      <c r="N123" s="9">
        <f t="shared" si="6"/>
        <v>-1536.2569444444453</v>
      </c>
      <c r="O123" s="9">
        <f t="shared" si="6"/>
        <v>-1319.8180555555562</v>
      </c>
      <c r="P123" s="9">
        <f t="shared" si="6"/>
        <v>-1219.6041666666654</v>
      </c>
      <c r="Q123" s="9">
        <f t="shared" si="6"/>
        <v>-973.70555555555427</v>
      </c>
      <c r="R123" s="9">
        <f t="shared" si="6"/>
        <v>-679.75277777777649</v>
      </c>
      <c r="S123" s="9">
        <f t="shared" si="6"/>
        <v>-426.36944444444606</v>
      </c>
      <c r="T123" s="9">
        <f t="shared" si="6"/>
        <v>-536.87916666666888</v>
      </c>
      <c r="U123" s="9">
        <f t="shared" si="6"/>
        <v>-623.32083333333628</v>
      </c>
      <c r="V123" s="9">
        <f t="shared" si="6"/>
        <v>-712.78472222222388</v>
      </c>
      <c r="W123" s="9">
        <f t="shared" si="6"/>
        <v>-695.54444444444698</v>
      </c>
      <c r="X123" s="9">
        <f t="shared" si="6"/>
        <v>-749.94027777778194</v>
      </c>
      <c r="Y123" s="9">
        <f>AVERAGE(X122:Z122)</f>
        <v>-795.02500000000725</v>
      </c>
      <c r="Z123" s="9">
        <f>AVERAGE(Y122:AA122)</f>
        <v>-791.43472222222772</v>
      </c>
      <c r="AA123" s="9">
        <f>AVERAGE(Z122:AB122)</f>
        <v>-749.74166666666861</v>
      </c>
      <c r="AB123" s="9">
        <f>AVERAGE(AA122:AC122)</f>
        <v>-588.01666666666267</v>
      </c>
      <c r="AC123" s="9">
        <f>AVERAGE(AB122:AD122)</f>
        <v>-359.09166666666147</v>
      </c>
      <c r="AD123" s="5"/>
      <c r="AE123" s="6"/>
    </row>
    <row r="124" spans="1:31">
      <c r="A124" s="7" t="s">
        <v>102</v>
      </c>
      <c r="B124" s="7">
        <v>-1772.1</v>
      </c>
      <c r="C124" s="5">
        <v>-1772.1</v>
      </c>
      <c r="D124" s="5">
        <v>-1496.0374999999985</v>
      </c>
      <c r="E124" s="5">
        <v>-1968.625</v>
      </c>
      <c r="F124" s="5">
        <v>-1911.1000000000058</v>
      </c>
      <c r="G124" s="5">
        <v>-1751.4124999999985</v>
      </c>
      <c r="H124" s="5">
        <v>-2175.8249999999998</v>
      </c>
      <c r="I124" s="5">
        <v>-2208.7375000000029</v>
      </c>
      <c r="J124" s="5">
        <v>-1865.925</v>
      </c>
      <c r="K124" s="5">
        <v>-2999.2249999999985</v>
      </c>
      <c r="L124" s="5">
        <v>-1657.2125000000015</v>
      </c>
      <c r="M124" s="5">
        <v>-1876.1500000000087</v>
      </c>
      <c r="N124" s="5">
        <v>-2183.0500000000102</v>
      </c>
      <c r="O124" s="5">
        <v>-2423.7375000000029</v>
      </c>
      <c r="P124" s="5">
        <v>-2434.625</v>
      </c>
      <c r="Q124" s="5">
        <v>-2059.9250000000002</v>
      </c>
      <c r="R124" s="5">
        <v>-2001.6000000000058</v>
      </c>
      <c r="S124" s="5">
        <v>-3096.1500000000087</v>
      </c>
      <c r="T124" s="5">
        <v>-2476.8375000000087</v>
      </c>
      <c r="U124" s="5">
        <v>-1949.1374999999971</v>
      </c>
      <c r="V124" s="5">
        <v>-1973.0499999999884</v>
      </c>
      <c r="W124" s="5">
        <v>-1574.2874999999913</v>
      </c>
      <c r="X124" s="5">
        <v>-1619.575</v>
      </c>
      <c r="Y124" s="5">
        <v>-1772.9000000000087</v>
      </c>
      <c r="Z124" s="15">
        <v>-1402.9375</v>
      </c>
      <c r="AA124" s="15">
        <v>-1246.5</v>
      </c>
      <c r="AB124" s="15">
        <v>-896.11250000000291</v>
      </c>
      <c r="AC124" s="15">
        <v>-831.3125</v>
      </c>
      <c r="AD124" s="15">
        <v>-1444.125</v>
      </c>
      <c r="AE124" s="17"/>
    </row>
    <row r="125" spans="1:31">
      <c r="A125" s="18" t="s">
        <v>110</v>
      </c>
      <c r="B125" s="7"/>
      <c r="C125" s="5">
        <f>AVERAGE(B124:D124)</f>
        <v>-1680.0791666666662</v>
      </c>
      <c r="D125" s="5">
        <f>AVERAGE(C124:E124)</f>
        <v>-1745.5874999999996</v>
      </c>
      <c r="E125" s="5">
        <f t="shared" si="6"/>
        <v>-1791.9208333333347</v>
      </c>
      <c r="F125" s="5">
        <f t="shared" si="6"/>
        <v>-1877.0458333333347</v>
      </c>
      <c r="G125" s="5">
        <f t="shared" si="6"/>
        <v>-1946.1125000000013</v>
      </c>
      <c r="H125" s="5">
        <f t="shared" si="6"/>
        <v>-2045.3250000000005</v>
      </c>
      <c r="I125" s="5">
        <f t="shared" si="6"/>
        <v>-2083.4958333333343</v>
      </c>
      <c r="J125" s="5">
        <f t="shared" si="6"/>
        <v>-2357.9625000000005</v>
      </c>
      <c r="K125" s="5">
        <f t="shared" si="6"/>
        <v>-2174.1208333333334</v>
      </c>
      <c r="L125" s="5">
        <f t="shared" si="6"/>
        <v>-2177.5291666666694</v>
      </c>
      <c r="M125" s="5">
        <f t="shared" si="6"/>
        <v>-1905.4708333333401</v>
      </c>
      <c r="N125" s="5">
        <f t="shared" si="6"/>
        <v>-2160.9791666666738</v>
      </c>
      <c r="O125" s="5">
        <f t="shared" si="6"/>
        <v>-2347.1375000000044</v>
      </c>
      <c r="P125" s="5">
        <f t="shared" si="6"/>
        <v>-2306.0958333333342</v>
      </c>
      <c r="Q125" s="5">
        <f t="shared" si="6"/>
        <v>-2165.3833333333355</v>
      </c>
      <c r="R125" s="5">
        <f t="shared" si="6"/>
        <v>-2385.8916666666714</v>
      </c>
      <c r="S125" s="5">
        <f t="shared" si="6"/>
        <v>-2524.8625000000079</v>
      </c>
      <c r="T125" s="5">
        <f t="shared" si="6"/>
        <v>-2507.375000000005</v>
      </c>
      <c r="U125" s="5">
        <f t="shared" si="6"/>
        <v>-2133.0083333333314</v>
      </c>
      <c r="V125" s="5">
        <f t="shared" si="6"/>
        <v>-1832.1583333333256</v>
      </c>
      <c r="W125" s="5">
        <f t="shared" si="6"/>
        <v>-1722.3041666666597</v>
      </c>
      <c r="X125" s="5">
        <f t="shared" si="6"/>
        <v>-1655.5874999999999</v>
      </c>
      <c r="Y125" s="5">
        <f>AVERAGE(X124:Z124)</f>
        <v>-1598.4708333333363</v>
      </c>
      <c r="Z125" s="5">
        <f>AVERAGE(Y124:AA124)</f>
        <v>-1474.1125000000029</v>
      </c>
      <c r="AA125" s="5">
        <f>AVERAGE(Z124:AB124)</f>
        <v>-1181.850000000001</v>
      </c>
      <c r="AB125" s="5">
        <f>AVERAGE(AA124:AC124)</f>
        <v>-991.3083333333343</v>
      </c>
      <c r="AC125" s="5">
        <f>AVERAGE(AB124:AD124)</f>
        <v>-1057.1833333333343</v>
      </c>
      <c r="AD125" s="5"/>
      <c r="AE125" s="6"/>
    </row>
    <row r="126" spans="1:31">
      <c r="A126" s="19" t="s">
        <v>111</v>
      </c>
      <c r="B126" s="8"/>
      <c r="C126" s="9"/>
      <c r="D126" s="9">
        <f t="shared" si="6"/>
        <v>-1739.1958333333334</v>
      </c>
      <c r="E126" s="9">
        <f t="shared" si="6"/>
        <v>-1804.8513888888895</v>
      </c>
      <c r="F126" s="9">
        <f t="shared" si="6"/>
        <v>-1871.6930555555571</v>
      </c>
      <c r="G126" s="9">
        <f t="shared" si="6"/>
        <v>-1956.1611111111122</v>
      </c>
      <c r="H126" s="9">
        <f t="shared" si="6"/>
        <v>-2024.9777777777788</v>
      </c>
      <c r="I126" s="9">
        <f t="shared" si="6"/>
        <v>-2162.2611111111119</v>
      </c>
      <c r="J126" s="9">
        <f t="shared" si="6"/>
        <v>-2205.1930555555559</v>
      </c>
      <c r="K126" s="9">
        <f t="shared" si="6"/>
        <v>-2236.5375000000008</v>
      </c>
      <c r="L126" s="9">
        <f t="shared" si="6"/>
        <v>-2085.7069444444478</v>
      </c>
      <c r="M126" s="9">
        <f t="shared" si="6"/>
        <v>-2081.3263888888946</v>
      </c>
      <c r="N126" s="9">
        <f t="shared" si="6"/>
        <v>-2137.8625000000061</v>
      </c>
      <c r="O126" s="9">
        <f t="shared" si="6"/>
        <v>-2271.4041666666708</v>
      </c>
      <c r="P126" s="9">
        <f t="shared" si="6"/>
        <v>-2272.8722222222245</v>
      </c>
      <c r="Q126" s="9">
        <f t="shared" si="6"/>
        <v>-2285.7902777777804</v>
      </c>
      <c r="R126" s="9">
        <f t="shared" si="6"/>
        <v>-2358.7125000000051</v>
      </c>
      <c r="S126" s="9">
        <f t="shared" si="6"/>
        <v>-2472.7097222222278</v>
      </c>
      <c r="T126" s="9">
        <f t="shared" si="6"/>
        <v>-2388.4152777777813</v>
      </c>
      <c r="U126" s="9">
        <f t="shared" si="6"/>
        <v>-2157.5138888888873</v>
      </c>
      <c r="V126" s="9">
        <f t="shared" si="6"/>
        <v>-1895.8236111111055</v>
      </c>
      <c r="W126" s="9">
        <f t="shared" si="6"/>
        <v>-1736.6833333333282</v>
      </c>
      <c r="X126" s="9">
        <f>AVERAGE(W125:Y125)</f>
        <v>-1658.7874999999985</v>
      </c>
      <c r="Y126" s="9">
        <f>AVERAGE(X125:Z125)</f>
        <v>-1576.0569444444463</v>
      </c>
      <c r="Z126" s="9">
        <f>AVERAGE(Y125:AA125)</f>
        <v>-1418.1444444444469</v>
      </c>
      <c r="AA126" s="9">
        <f>AVERAGE(Z125:AB125)</f>
        <v>-1215.7569444444462</v>
      </c>
      <c r="AB126" s="9">
        <f>AVERAGE(AA125:AC125)</f>
        <v>-1076.7805555555567</v>
      </c>
      <c r="AC126" s="9"/>
      <c r="AD126" s="9"/>
      <c r="AE126" s="11"/>
    </row>
    <row r="127" spans="1:31">
      <c r="A127" s="7" t="s">
        <v>103</v>
      </c>
      <c r="B127" s="7">
        <v>-185.23750000000291</v>
      </c>
      <c r="C127" s="5">
        <v>-242.59999999999854</v>
      </c>
      <c r="D127" s="5">
        <v>-531.02499999999418</v>
      </c>
      <c r="E127" s="5">
        <v>56.462500000001455</v>
      </c>
      <c r="F127" s="5">
        <v>145.75</v>
      </c>
      <c r="G127" s="5">
        <v>-170.65000000000146</v>
      </c>
      <c r="H127" s="5">
        <v>335.23749999999563</v>
      </c>
      <c r="I127" s="5">
        <v>98.67500000000291</v>
      </c>
      <c r="J127" s="5">
        <v>46.087499999994179</v>
      </c>
      <c r="K127" s="5">
        <v>108.85000000000582</v>
      </c>
      <c r="L127" s="5">
        <v>1085</v>
      </c>
      <c r="M127" s="5">
        <v>71.724999999998545</v>
      </c>
      <c r="N127" s="5">
        <v>375.82499999999709</v>
      </c>
      <c r="O127" s="5">
        <v>-248.25</v>
      </c>
      <c r="P127" s="5">
        <v>1298.825</v>
      </c>
      <c r="Q127" s="5">
        <v>611.33749999999418</v>
      </c>
      <c r="R127" s="5">
        <v>106.16250000000582</v>
      </c>
      <c r="S127" s="5">
        <v>541.25</v>
      </c>
      <c r="T127" s="5">
        <v>650.70000000001164</v>
      </c>
      <c r="U127" s="5">
        <v>454.07499999999709</v>
      </c>
      <c r="V127" s="5">
        <v>101.72499999999127</v>
      </c>
      <c r="W127" s="5">
        <v>232.41250000000582</v>
      </c>
      <c r="X127" s="5">
        <v>811.16250000000582</v>
      </c>
      <c r="Y127" s="5">
        <v>137.44999999999709</v>
      </c>
      <c r="Z127" s="5">
        <v>692.13749999999709</v>
      </c>
      <c r="AA127" s="5">
        <v>446.76249999999709</v>
      </c>
      <c r="AB127" s="5">
        <v>-279.88749999999709</v>
      </c>
      <c r="AC127" s="5">
        <v>-72.07499999999709</v>
      </c>
      <c r="AD127" s="5">
        <v>343.0625</v>
      </c>
      <c r="AE127" s="6"/>
    </row>
    <row r="128" spans="1:31">
      <c r="A128" s="18" t="s">
        <v>110</v>
      </c>
      <c r="B128" s="7"/>
      <c r="C128" s="5">
        <f>AVERAGE(B127:D127)</f>
        <v>-319.62083333333186</v>
      </c>
      <c r="D128" s="5">
        <f>AVERAGE(C127:E127)</f>
        <v>-239.05416666666375</v>
      </c>
      <c r="E128" s="5">
        <f t="shared" si="6"/>
        <v>-109.60416666666424</v>
      </c>
      <c r="F128" s="5">
        <f t="shared" si="6"/>
        <v>10.520833333333334</v>
      </c>
      <c r="G128" s="5">
        <f t="shared" si="6"/>
        <v>103.44583333333139</v>
      </c>
      <c r="H128" s="5">
        <f t="shared" si="6"/>
        <v>87.754166666665697</v>
      </c>
      <c r="I128" s="5">
        <f t="shared" si="6"/>
        <v>159.99999999999758</v>
      </c>
      <c r="J128" s="5">
        <f t="shared" si="6"/>
        <v>84.537500000000975</v>
      </c>
      <c r="K128" s="5">
        <f t="shared" si="6"/>
        <v>413.3125</v>
      </c>
      <c r="L128" s="5">
        <f t="shared" si="6"/>
        <v>421.85833333333477</v>
      </c>
      <c r="M128" s="5">
        <f t="shared" si="6"/>
        <v>510.84999999999854</v>
      </c>
      <c r="N128" s="5">
        <f t="shared" si="6"/>
        <v>66.433333333331873</v>
      </c>
      <c r="O128" s="5">
        <f t="shared" si="6"/>
        <v>475.46666666666573</v>
      </c>
      <c r="P128" s="5">
        <f t="shared" si="6"/>
        <v>553.97083333333137</v>
      </c>
      <c r="Q128" s="5">
        <f t="shared" si="6"/>
        <v>672.10833333333335</v>
      </c>
      <c r="R128" s="5">
        <f t="shared" si="6"/>
        <v>419.58333333333331</v>
      </c>
      <c r="S128" s="5">
        <f t="shared" si="6"/>
        <v>432.70416666667251</v>
      </c>
      <c r="T128" s="5">
        <f t="shared" si="6"/>
        <v>548.67500000000291</v>
      </c>
      <c r="U128" s="5">
        <f t="shared" si="6"/>
        <v>402.16666666666669</v>
      </c>
      <c r="V128" s="5">
        <f t="shared" si="6"/>
        <v>262.73749999999808</v>
      </c>
      <c r="W128" s="5">
        <f t="shared" si="6"/>
        <v>381.76666666666762</v>
      </c>
      <c r="X128" s="5">
        <f t="shared" si="6"/>
        <v>393.67500000000291</v>
      </c>
      <c r="Y128" s="5">
        <f>AVERAGE(X127:Z127)</f>
        <v>546.91666666666663</v>
      </c>
      <c r="Z128" s="5">
        <f>AVERAGE(Y127:AA127)</f>
        <v>425.44999999999709</v>
      </c>
      <c r="AA128" s="5">
        <f>AVERAGE(Z127:AB127)</f>
        <v>286.33749999999901</v>
      </c>
      <c r="AB128" s="5">
        <f>AVERAGE(AA127:AC127)</f>
        <v>31.600000000000971</v>
      </c>
      <c r="AC128" s="5">
        <f>AVERAGE(AB127:AD127)</f>
        <v>-2.9666666666647266</v>
      </c>
      <c r="AD128" s="5"/>
      <c r="AE128" s="6"/>
    </row>
    <row r="129" spans="1:31">
      <c r="A129" s="19" t="s">
        <v>111</v>
      </c>
      <c r="B129" s="8"/>
      <c r="C129" s="9"/>
      <c r="D129" s="9">
        <f t="shared" si="6"/>
        <v>-222.75972222221995</v>
      </c>
      <c r="E129" s="9">
        <f t="shared" si="6"/>
        <v>-112.71249999999822</v>
      </c>
      <c r="F129" s="9">
        <f t="shared" si="6"/>
        <v>1.4541666666668267</v>
      </c>
      <c r="G129" s="9">
        <f t="shared" si="6"/>
        <v>67.240277777776797</v>
      </c>
      <c r="H129" s="9">
        <f t="shared" si="6"/>
        <v>117.0666666666649</v>
      </c>
      <c r="I129" s="9">
        <f t="shared" si="6"/>
        <v>110.76388888888808</v>
      </c>
      <c r="J129" s="9">
        <f t="shared" si="6"/>
        <v>219.28333333333285</v>
      </c>
      <c r="K129" s="9">
        <f t="shared" si="6"/>
        <v>306.56944444444525</v>
      </c>
      <c r="L129" s="9">
        <f t="shared" si="6"/>
        <v>448.67361111111109</v>
      </c>
      <c r="M129" s="9">
        <f t="shared" si="6"/>
        <v>333.04722222222171</v>
      </c>
      <c r="N129" s="9">
        <f t="shared" si="6"/>
        <v>350.91666666666538</v>
      </c>
      <c r="O129" s="9">
        <f t="shared" si="6"/>
        <v>365.29027777777628</v>
      </c>
      <c r="P129" s="9">
        <f t="shared" si="6"/>
        <v>567.1819444444435</v>
      </c>
      <c r="Q129" s="9">
        <f t="shared" si="6"/>
        <v>548.55416666666599</v>
      </c>
      <c r="R129" s="9">
        <f t="shared" si="6"/>
        <v>508.13194444444639</v>
      </c>
      <c r="S129" s="9">
        <f t="shared" si="6"/>
        <v>466.98750000000291</v>
      </c>
      <c r="T129" s="9">
        <f t="shared" si="6"/>
        <v>461.18194444444742</v>
      </c>
      <c r="U129" s="9">
        <f t="shared" si="6"/>
        <v>404.52638888888924</v>
      </c>
      <c r="V129" s="9">
        <f t="shared" si="6"/>
        <v>348.8902777777775</v>
      </c>
      <c r="W129" s="9">
        <f t="shared" si="6"/>
        <v>346.05972222222289</v>
      </c>
      <c r="X129" s="9">
        <f>AVERAGE(W128:Y128)</f>
        <v>440.7861111111124</v>
      </c>
      <c r="Y129" s="9">
        <f>AVERAGE(X128:Z128)</f>
        <v>455.34722222222217</v>
      </c>
      <c r="Z129" s="9">
        <f>AVERAGE(Y128:AA128)</f>
        <v>419.56805555555428</v>
      </c>
      <c r="AA129" s="9">
        <f>AVERAGE(Z128:AB128)</f>
        <v>247.79583333333233</v>
      </c>
      <c r="AB129" s="9">
        <f>AVERAGE(AA128:AC128)</f>
        <v>104.99027777777843</v>
      </c>
      <c r="AC129" s="5"/>
      <c r="AD129" s="5"/>
      <c r="AE129" s="6"/>
    </row>
    <row r="130" spans="1:31">
      <c r="A130" s="7" t="s">
        <v>104</v>
      </c>
      <c r="B130" s="7">
        <v>3387.0625</v>
      </c>
      <c r="C130" s="5">
        <v>3083.9249999999956</v>
      </c>
      <c r="D130" s="5">
        <v>3824.6374999999971</v>
      </c>
      <c r="E130" s="5">
        <v>3385.9375</v>
      </c>
      <c r="F130" s="5">
        <v>3213.2749999999942</v>
      </c>
      <c r="G130" s="5">
        <v>3857.9875000000029</v>
      </c>
      <c r="H130" s="5">
        <v>3385.0625000000073</v>
      </c>
      <c r="I130" s="5">
        <v>3765.5624999999927</v>
      </c>
      <c r="J130" s="5">
        <v>3381.0124999999971</v>
      </c>
      <c r="K130" s="5">
        <v>4226.6000000000058</v>
      </c>
      <c r="L130" s="5">
        <v>3265.45</v>
      </c>
      <c r="M130" s="5">
        <v>3473.7624999999971</v>
      </c>
      <c r="N130" s="5">
        <v>3052.2</v>
      </c>
      <c r="O130" s="5">
        <v>3749.5124999999971</v>
      </c>
      <c r="P130" s="5">
        <v>2243.3625000000029</v>
      </c>
      <c r="Q130" s="5">
        <v>2473.0124999999825</v>
      </c>
      <c r="R130" s="5">
        <v>2515.9875000000029</v>
      </c>
      <c r="S130" s="5">
        <v>2636.5250000000087</v>
      </c>
      <c r="T130" s="5">
        <v>2455.5499999999884</v>
      </c>
      <c r="U130" s="5">
        <v>2190.1749999999884</v>
      </c>
      <c r="V130" s="5">
        <v>2139.4499999999998</v>
      </c>
      <c r="W130" s="5">
        <v>2069.375</v>
      </c>
      <c r="X130" s="5">
        <v>1982.2750000000087</v>
      </c>
      <c r="Y130" s="5">
        <v>1987.6875</v>
      </c>
      <c r="Z130" s="15">
        <v>1361.7</v>
      </c>
      <c r="AA130" s="15">
        <v>1716.8125</v>
      </c>
      <c r="AB130" s="15">
        <v>1480.9750000000058</v>
      </c>
      <c r="AC130" s="15">
        <v>1651.0874999999942</v>
      </c>
      <c r="AD130" s="15">
        <v>1651.0874999999942</v>
      </c>
      <c r="AE130" s="17"/>
    </row>
    <row r="131" spans="1:31">
      <c r="A131" s="18" t="s">
        <v>110</v>
      </c>
      <c r="B131" s="7"/>
      <c r="C131" s="5">
        <f>AVERAGE(B130:D130)</f>
        <v>3431.8749999999977</v>
      </c>
      <c r="D131" s="5">
        <f>AVERAGE(C130:E130)</f>
        <v>3431.4999999999977</v>
      </c>
      <c r="E131" s="5">
        <f t="shared" si="6"/>
        <v>3474.6166666666636</v>
      </c>
      <c r="F131" s="5">
        <f t="shared" si="6"/>
        <v>3485.7333333333322</v>
      </c>
      <c r="G131" s="5">
        <f t="shared" si="6"/>
        <v>3485.441666666668</v>
      </c>
      <c r="H131" s="5">
        <f t="shared" si="6"/>
        <v>3669.5375000000008</v>
      </c>
      <c r="I131" s="5">
        <f t="shared" si="6"/>
        <v>3510.5458333333322</v>
      </c>
      <c r="J131" s="5">
        <f t="shared" si="6"/>
        <v>3791.058333333332</v>
      </c>
      <c r="K131" s="5">
        <f t="shared" si="6"/>
        <v>3624.3541666666679</v>
      </c>
      <c r="L131" s="5">
        <f t="shared" si="6"/>
        <v>3655.2708333333344</v>
      </c>
      <c r="M131" s="5">
        <f t="shared" si="6"/>
        <v>3263.8041666666654</v>
      </c>
      <c r="N131" s="5">
        <f t="shared" si="6"/>
        <v>3425.1583333333315</v>
      </c>
      <c r="O131" s="5">
        <f t="shared" si="6"/>
        <v>3015.0250000000001</v>
      </c>
      <c r="P131" s="5">
        <f t="shared" si="6"/>
        <v>2821.9624999999942</v>
      </c>
      <c r="Q131" s="5">
        <f t="shared" si="6"/>
        <v>2410.7874999999963</v>
      </c>
      <c r="R131" s="5">
        <f t="shared" si="6"/>
        <v>2541.8416666666649</v>
      </c>
      <c r="S131" s="5">
        <f t="shared" si="6"/>
        <v>2536.0208333333335</v>
      </c>
      <c r="T131" s="5">
        <f t="shared" si="6"/>
        <v>2427.416666666662</v>
      </c>
      <c r="U131" s="5">
        <f t="shared" si="6"/>
        <v>2261.7249999999922</v>
      </c>
      <c r="V131" s="5">
        <f t="shared" si="6"/>
        <v>2132.9999999999959</v>
      </c>
      <c r="W131" s="5">
        <f t="shared" si="6"/>
        <v>2063.700000000003</v>
      </c>
      <c r="X131" s="5">
        <f t="shared" si="6"/>
        <v>2013.1125000000029</v>
      </c>
      <c r="Y131" s="5">
        <f>AVERAGE(X130:Z130)</f>
        <v>1777.2208333333363</v>
      </c>
      <c r="Z131" s="5">
        <f>AVERAGE(Y130:AA130)</f>
        <v>1688.7333333333333</v>
      </c>
      <c r="AA131" s="5">
        <f>AVERAGE(Z130:AB130)</f>
        <v>1519.8291666666685</v>
      </c>
      <c r="AB131" s="5">
        <f>AVERAGE(AA130:AC130)</f>
        <v>1616.2916666666667</v>
      </c>
      <c r="AC131" s="5">
        <f>AVERAGE(AB130:AD130)</f>
        <v>1594.3833333333314</v>
      </c>
      <c r="AD131" s="5"/>
      <c r="AE131" s="6"/>
    </row>
    <row r="132" spans="1:31">
      <c r="A132" s="19" t="s">
        <v>111</v>
      </c>
      <c r="B132" s="8"/>
      <c r="C132" s="9"/>
      <c r="D132" s="9">
        <f t="shared" si="6"/>
        <v>3445.99722222222</v>
      </c>
      <c r="E132" s="9">
        <f t="shared" si="6"/>
        <v>3463.9499999999975</v>
      </c>
      <c r="F132" s="9">
        <f t="shared" si="6"/>
        <v>3481.9305555555547</v>
      </c>
      <c r="G132" s="9">
        <f t="shared" si="6"/>
        <v>3546.9041666666672</v>
      </c>
      <c r="H132" s="9">
        <f t="shared" si="6"/>
        <v>3555.1750000000006</v>
      </c>
      <c r="I132" s="9">
        <f t="shared" si="6"/>
        <v>3657.0472222222215</v>
      </c>
      <c r="J132" s="9">
        <f t="shared" si="6"/>
        <v>3641.9861111111109</v>
      </c>
      <c r="K132" s="9">
        <f t="shared" si="6"/>
        <v>3690.2277777777781</v>
      </c>
      <c r="L132" s="9">
        <f t="shared" si="6"/>
        <v>3514.4763888888888</v>
      </c>
      <c r="M132" s="9">
        <f t="shared" si="6"/>
        <v>3448.0777777777771</v>
      </c>
      <c r="N132" s="9">
        <f t="shared" si="6"/>
        <v>3234.662499999999</v>
      </c>
      <c r="O132" s="9">
        <f t="shared" si="6"/>
        <v>3087.3819444444416</v>
      </c>
      <c r="P132" s="9">
        <f t="shared" si="6"/>
        <v>2749.25833333333</v>
      </c>
      <c r="Q132" s="9">
        <f t="shared" si="6"/>
        <v>2591.5305555555519</v>
      </c>
      <c r="R132" s="9">
        <f t="shared" si="6"/>
        <v>2496.2166666666649</v>
      </c>
      <c r="S132" s="9">
        <f t="shared" si="6"/>
        <v>2501.7597222222198</v>
      </c>
      <c r="T132" s="9">
        <f t="shared" si="6"/>
        <v>2408.3874999999957</v>
      </c>
      <c r="U132" s="9">
        <f t="shared" si="6"/>
        <v>2274.0472222222165</v>
      </c>
      <c r="V132" s="9">
        <f t="shared" si="6"/>
        <v>2152.8083333333302</v>
      </c>
      <c r="W132" s="9">
        <f t="shared" si="6"/>
        <v>2069.9375000000005</v>
      </c>
      <c r="X132" s="9">
        <f>AVERAGE(W131:Y131)</f>
        <v>1951.3444444444474</v>
      </c>
      <c r="Y132" s="9">
        <f>AVERAGE(X131:Z131)</f>
        <v>1826.3555555555577</v>
      </c>
      <c r="Z132" s="9">
        <f>AVERAGE(Y131:AA131)</f>
        <v>1661.9277777777795</v>
      </c>
      <c r="AA132" s="9">
        <f>AVERAGE(Z131:AB131)</f>
        <v>1608.2847222222229</v>
      </c>
      <c r="AB132" s="9">
        <f>AVERAGE(AA131:AC131)</f>
        <v>1576.8347222222221</v>
      </c>
      <c r="AC132" s="9"/>
      <c r="AD132" s="9"/>
      <c r="AE132" s="11"/>
    </row>
    <row r="134" spans="1:31">
      <c r="A134" s="16" t="s">
        <v>112</v>
      </c>
      <c r="B134" s="20">
        <v>1980</v>
      </c>
      <c r="C134" s="20">
        <v>1981</v>
      </c>
      <c r="D134" s="20">
        <v>1982</v>
      </c>
      <c r="E134" s="20">
        <v>1983</v>
      </c>
      <c r="F134" s="20">
        <v>1984</v>
      </c>
      <c r="G134" s="20">
        <v>1985</v>
      </c>
      <c r="H134" s="20">
        <v>1986</v>
      </c>
      <c r="I134" s="20">
        <v>1987</v>
      </c>
      <c r="J134" s="20">
        <v>1988</v>
      </c>
      <c r="K134" s="20">
        <v>1989</v>
      </c>
      <c r="L134" s="20">
        <v>1990</v>
      </c>
      <c r="M134" s="20">
        <v>1991</v>
      </c>
      <c r="N134" s="20">
        <v>1992</v>
      </c>
      <c r="O134" s="20">
        <v>1993</v>
      </c>
      <c r="P134" s="20">
        <v>1994</v>
      </c>
      <c r="Q134" s="20">
        <v>1995</v>
      </c>
      <c r="R134" s="20">
        <v>1996</v>
      </c>
      <c r="S134" s="20">
        <v>1997</v>
      </c>
      <c r="T134" s="20">
        <v>1998</v>
      </c>
      <c r="U134" s="20">
        <v>1999</v>
      </c>
      <c r="V134" s="20">
        <v>2000</v>
      </c>
      <c r="W134" s="20">
        <v>2001</v>
      </c>
      <c r="X134" s="20">
        <v>2002</v>
      </c>
      <c r="Y134" s="20">
        <v>2003</v>
      </c>
      <c r="Z134" s="20">
        <v>2004</v>
      </c>
      <c r="AA134" s="21">
        <v>2005</v>
      </c>
      <c r="AB134" s="21">
        <v>2006</v>
      </c>
      <c r="AC134" s="21">
        <v>2007</v>
      </c>
      <c r="AD134" s="21">
        <v>2008</v>
      </c>
      <c r="AE134" s="22">
        <v>2009</v>
      </c>
    </row>
    <row r="135" spans="1:31">
      <c r="A135" s="16" t="s">
        <v>113</v>
      </c>
      <c r="B135" s="15">
        <f>9/18*B121+7/18*C121+2/18*D121</f>
        <v>-1453.4305555555504</v>
      </c>
      <c r="C135" s="15">
        <f>5/18*B121+7/18*C121+4/18*D121+2/18*E121</f>
        <v>-1449.7291666666629</v>
      </c>
      <c r="D135" s="15">
        <v>-1458.2763888888876</v>
      </c>
      <c r="E135" s="15">
        <v>-1510.5013888888891</v>
      </c>
      <c r="F135" s="15">
        <v>-1576.1263888888905</v>
      </c>
      <c r="G135" s="15">
        <v>-1643.9277777777781</v>
      </c>
      <c r="H135" s="15">
        <v>-1688.6833333333323</v>
      </c>
      <c r="I135" s="15">
        <v>-1624.818055555553</v>
      </c>
      <c r="J135" s="15">
        <v>-1635.2416666666641</v>
      </c>
      <c r="K135" s="15">
        <v>-1669.0263888888876</v>
      </c>
      <c r="L135" s="15">
        <v>-1822.1916666666666</v>
      </c>
      <c r="M135" s="15">
        <v>-1736.5361111111124</v>
      </c>
      <c r="N135" s="15">
        <v>-1536.2569444444453</v>
      </c>
      <c r="O135" s="15">
        <v>-1319.8180555555562</v>
      </c>
      <c r="P135" s="15">
        <v>-1219.6041666666654</v>
      </c>
      <c r="Q135" s="15">
        <v>-973.70555555555427</v>
      </c>
      <c r="R135" s="15">
        <v>-679.75277777777649</v>
      </c>
      <c r="S135" s="15">
        <v>-426.36944444444606</v>
      </c>
      <c r="T135" s="15">
        <v>-536.87916666666888</v>
      </c>
      <c r="U135" s="15">
        <v>-623.32083333333628</v>
      </c>
      <c r="V135" s="15">
        <v>-712.78472222222388</v>
      </c>
      <c r="W135" s="15">
        <v>-695.54444444444698</v>
      </c>
      <c r="X135" s="15">
        <v>-749.94027777778194</v>
      </c>
      <c r="Y135" s="15">
        <v>-795.02500000000725</v>
      </c>
      <c r="Z135" s="15">
        <v>-791.43472222222772</v>
      </c>
      <c r="AA135" s="5">
        <v>-749.74166666666861</v>
      </c>
      <c r="AB135" s="5">
        <v>-588.01666666666267</v>
      </c>
      <c r="AC135" s="5">
        <v>-359.09166666666147</v>
      </c>
      <c r="AD135" s="5">
        <f>5/18*AE121+7/18*AD121+4/18*AC121+2/18*AB121</f>
        <v>-104.79861111110625</v>
      </c>
      <c r="AE135" s="6">
        <f>9/18*AE121+7/18*AD121+2/18*AC121</f>
        <v>29.861111111114347</v>
      </c>
    </row>
    <row r="136" spans="1:31">
      <c r="A136" s="1" t="s">
        <v>114</v>
      </c>
      <c r="B136" s="5">
        <f>9/18*B124+7/18*C124+2/18*D124</f>
        <v>-1741.4263888888886</v>
      </c>
      <c r="C136" s="5">
        <f>5/18*B124+7/18*C124+4/18*D124+2/18*E124</f>
        <v>-1732.5888888888887</v>
      </c>
      <c r="D136" s="5">
        <v>-1739.1958333333334</v>
      </c>
      <c r="E136" s="5">
        <v>-1804.8513888888895</v>
      </c>
      <c r="F136" s="5">
        <v>-1871.6930555555571</v>
      </c>
      <c r="G136" s="5">
        <v>-1956.1611111111122</v>
      </c>
      <c r="H136" s="5">
        <v>-2024.9777777777788</v>
      </c>
      <c r="I136" s="5">
        <v>-2162.2611111111119</v>
      </c>
      <c r="J136" s="5">
        <v>-2205.1930555555559</v>
      </c>
      <c r="K136" s="5">
        <v>-2236.5375000000008</v>
      </c>
      <c r="L136" s="5">
        <v>-2085.7069444444478</v>
      </c>
      <c r="M136" s="5">
        <v>-2081.3263888888946</v>
      </c>
      <c r="N136" s="5">
        <v>-2137.8625000000061</v>
      </c>
      <c r="O136" s="5">
        <v>-2271.4041666666708</v>
      </c>
      <c r="P136" s="5">
        <v>-2272.8722222222245</v>
      </c>
      <c r="Q136" s="5">
        <v>-2285.7902777777804</v>
      </c>
      <c r="R136" s="5">
        <v>-2358.7125000000051</v>
      </c>
      <c r="S136" s="5">
        <v>-2472.7097222222278</v>
      </c>
      <c r="T136" s="5">
        <v>-2388.4152777777813</v>
      </c>
      <c r="U136" s="5">
        <v>-2157.5138888888873</v>
      </c>
      <c r="V136" s="5">
        <v>-1895.8236111111055</v>
      </c>
      <c r="W136" s="5">
        <v>-1736.6833333333282</v>
      </c>
      <c r="X136" s="5">
        <v>-1658.7874999999985</v>
      </c>
      <c r="Y136" s="5">
        <v>-1576.0569444444463</v>
      </c>
      <c r="Z136" s="5">
        <v>-1418.1444444444469</v>
      </c>
      <c r="AA136" s="5">
        <v>-1215.7569444444462</v>
      </c>
      <c r="AB136" s="5">
        <v>-1076.7805555555567</v>
      </c>
      <c r="AC136" s="5">
        <f>5/18*AD124+7/18*AC124+4/18*AB124+2/18*AA124</f>
        <v>-1062.0701388888897</v>
      </c>
      <c r="AD136" s="5">
        <f>9/18*AD124+7/18*AC124+2/18*AB124</f>
        <v>-1144.9187500000003</v>
      </c>
      <c r="AE136" s="6"/>
    </row>
    <row r="137" spans="1:31">
      <c r="A137" s="1" t="s">
        <v>115</v>
      </c>
      <c r="B137" s="5">
        <f>9/18*B127+7/18*C127+2/18*D127</f>
        <v>-245.96597222222243</v>
      </c>
      <c r="C137" s="5">
        <f>5/18*B127+7/18*C127+4/18*D127+2/18*E127</f>
        <v>-257.53124999999881</v>
      </c>
      <c r="D137" s="5">
        <v>-222.75972222221995</v>
      </c>
      <c r="E137" s="5">
        <v>-112.71249999999822</v>
      </c>
      <c r="F137" s="5">
        <v>1.4541666666668267</v>
      </c>
      <c r="G137" s="5">
        <v>67.240277777776797</v>
      </c>
      <c r="H137" s="5">
        <v>117.0666666666649</v>
      </c>
      <c r="I137" s="5">
        <v>110.76388888888808</v>
      </c>
      <c r="J137" s="5">
        <v>219.28333333333285</v>
      </c>
      <c r="K137" s="5">
        <v>306.56944444444525</v>
      </c>
      <c r="L137" s="5">
        <v>448.67361111111109</v>
      </c>
      <c r="M137" s="5">
        <v>333.04722222222171</v>
      </c>
      <c r="N137" s="5">
        <v>350.91666666666538</v>
      </c>
      <c r="O137" s="5">
        <v>365.29027777777628</v>
      </c>
      <c r="P137" s="5">
        <v>567.1819444444435</v>
      </c>
      <c r="Q137" s="5">
        <v>548.55416666666599</v>
      </c>
      <c r="R137" s="5">
        <v>508.13194444444639</v>
      </c>
      <c r="S137" s="5">
        <v>466.98750000000291</v>
      </c>
      <c r="T137" s="5">
        <v>461.18194444444742</v>
      </c>
      <c r="U137" s="5">
        <v>404.52638888888924</v>
      </c>
      <c r="V137" s="5">
        <v>348.8902777777775</v>
      </c>
      <c r="W137" s="5">
        <v>346.05972222222289</v>
      </c>
      <c r="X137" s="5">
        <v>440.7861111111124</v>
      </c>
      <c r="Y137" s="5">
        <v>455.34722222222217</v>
      </c>
      <c r="Z137" s="5">
        <v>419.56805555555428</v>
      </c>
      <c r="AA137" s="5">
        <v>247.79583333333233</v>
      </c>
      <c r="AB137" s="5">
        <v>104.99027777777843</v>
      </c>
      <c r="AC137" s="5">
        <f>5/18*AD127+7/18*AC127+4/18*AB127+2/18*AA127</f>
        <v>54.709027777779248</v>
      </c>
      <c r="AD137" s="5">
        <f>9/18*AD127+7/18*AC127+2/18*AB127</f>
        <v>112.40347222222368</v>
      </c>
      <c r="AE137" s="6"/>
    </row>
    <row r="138" spans="1:31">
      <c r="A138" s="10" t="s">
        <v>116</v>
      </c>
      <c r="B138" s="9">
        <f>9/18*B130+7/18*C130+2/18*D130</f>
        <v>3317.7951388888869</v>
      </c>
      <c r="C138" s="9">
        <f>5/18*B130+7/18*C130+4/18*D130+2/18*E130</f>
        <v>3366.2895833333309</v>
      </c>
      <c r="D138" s="9">
        <v>3445.99722222222</v>
      </c>
      <c r="E138" s="9">
        <v>3463.9499999999975</v>
      </c>
      <c r="F138" s="9">
        <v>3481.9305555555547</v>
      </c>
      <c r="G138" s="9">
        <v>3546.9041666666672</v>
      </c>
      <c r="H138" s="9">
        <v>3555.1750000000006</v>
      </c>
      <c r="I138" s="9">
        <v>3657.0472222222215</v>
      </c>
      <c r="J138" s="9">
        <v>3641.9861111111109</v>
      </c>
      <c r="K138" s="9">
        <v>3690.2277777777781</v>
      </c>
      <c r="L138" s="9">
        <v>3514.4763888888888</v>
      </c>
      <c r="M138" s="9">
        <v>3448.0777777777771</v>
      </c>
      <c r="N138" s="9">
        <v>3234.662499999999</v>
      </c>
      <c r="O138" s="9">
        <v>3087.3819444444416</v>
      </c>
      <c r="P138" s="9">
        <v>2749.25833333333</v>
      </c>
      <c r="Q138" s="9">
        <v>2591.5305555555519</v>
      </c>
      <c r="R138" s="9">
        <v>2496.2166666666649</v>
      </c>
      <c r="S138" s="9">
        <v>2501.7597222222198</v>
      </c>
      <c r="T138" s="9">
        <v>2408.3874999999957</v>
      </c>
      <c r="U138" s="9">
        <v>2274.0472222222165</v>
      </c>
      <c r="V138" s="9">
        <v>2152.8083333333302</v>
      </c>
      <c r="W138" s="9">
        <v>2069.9375000000005</v>
      </c>
      <c r="X138" s="9">
        <v>1951.3444444444474</v>
      </c>
      <c r="Y138" s="9">
        <v>1826.3555555555577</v>
      </c>
      <c r="Z138" s="9">
        <v>1661.9277777777795</v>
      </c>
      <c r="AA138" s="9">
        <v>1608.2847222222229</v>
      </c>
      <c r="AB138" s="9">
        <v>1576.8347222222221</v>
      </c>
      <c r="AC138" s="9">
        <f>5/18*AD130+7/18*AC130+4/18*AB130+2/18*AA130</f>
        <v>1620.5874999999974</v>
      </c>
      <c r="AD138" s="9">
        <f>9/18*AD130+7/18*AC130+2/18*AB130</f>
        <v>1632.1861111111066</v>
      </c>
      <c r="AE138" s="1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固定型季節変動</vt:lpstr>
      <vt:lpstr>可変型季節変動</vt:lpstr>
    </vt:vector>
  </TitlesOfParts>
  <Company>Tokuyama Univ.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 Kawada</dc:creator>
  <cp:lastModifiedBy>Masaki</cp:lastModifiedBy>
  <dcterms:created xsi:type="dcterms:W3CDTF">2005-01-16T09:25:39Z</dcterms:created>
  <dcterms:modified xsi:type="dcterms:W3CDTF">2011-12-18T19:01:34Z</dcterms:modified>
</cp:coreProperties>
</file>